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'Sheet1'!$A$1:$Q$66</definedName>
  </definedNames>
  <calcPr fullCalcOnLoad="1"/>
</workbook>
</file>

<file path=xl/comments1.xml><?xml version="1.0" encoding="utf-8"?>
<comments xmlns="http://schemas.openxmlformats.org/spreadsheetml/2006/main">
  <authors>
    <author>lammy</author>
  </authors>
  <commentList>
    <comment ref="A19" authorId="0">
      <text>
        <r>
          <rPr>
            <b/>
            <sz val="8"/>
            <rFont val="Tahoma"/>
            <family val="0"/>
          </rPr>
          <t>lammy:</t>
        </r>
        <r>
          <rPr>
            <sz val="8"/>
            <rFont val="Tahoma"/>
            <family val="0"/>
          </rPr>
          <t xml:space="preserve">
PBT</t>
        </r>
      </text>
    </comment>
  </commentList>
</comments>
</file>

<file path=xl/sharedStrings.xml><?xml version="1.0" encoding="utf-8"?>
<sst xmlns="http://schemas.openxmlformats.org/spreadsheetml/2006/main" count="75" uniqueCount="56">
  <si>
    <t>K &amp; N KENANGA HOLDINGS BERHAD</t>
  </si>
  <si>
    <t>SEGMENTAL REPORTING</t>
  </si>
  <si>
    <t>FOR THE 1ST QUARTER ENDED 31 MARCH 2005</t>
  </si>
  <si>
    <t>Stock broking</t>
  </si>
  <si>
    <t>Futures</t>
  </si>
  <si>
    <t>Money lending</t>
  </si>
  <si>
    <t>Property Management</t>
  </si>
  <si>
    <t>Investment Management</t>
  </si>
  <si>
    <t>Eliminations</t>
  </si>
  <si>
    <t>Total</t>
  </si>
  <si>
    <t>RM'000</t>
  </si>
  <si>
    <t>Revenue</t>
  </si>
  <si>
    <t xml:space="preserve">  External sales</t>
  </si>
  <si>
    <t xml:space="preserve">  Inter-segment sales</t>
  </si>
  <si>
    <t>Total revenue</t>
  </si>
  <si>
    <t>Result</t>
  </si>
  <si>
    <t xml:space="preserve">  Segment results</t>
  </si>
  <si>
    <t xml:space="preserve">  Loss on disposal of</t>
  </si>
  <si>
    <t xml:space="preserve">    discontinuing</t>
  </si>
  <si>
    <t xml:space="preserve">    operations</t>
  </si>
  <si>
    <t xml:space="preserve">  Unallocated corporate </t>
  </si>
  <si>
    <t xml:space="preserve">    expenses</t>
  </si>
  <si>
    <t xml:space="preserve">  Profit from operation</t>
  </si>
  <si>
    <t xml:space="preserve">  Finance cost, net</t>
  </si>
  <si>
    <t xml:space="preserve">  Share of results of </t>
  </si>
  <si>
    <t xml:space="preserve">    associates</t>
  </si>
  <si>
    <t xml:space="preserve">  Share of results of jointly </t>
  </si>
  <si>
    <t xml:space="preserve">    controlled entities</t>
  </si>
  <si>
    <t xml:space="preserve">  Taxation</t>
  </si>
  <si>
    <t xml:space="preserve">  Profit after taxation</t>
  </si>
  <si>
    <t xml:space="preserve">  Minority interest</t>
  </si>
  <si>
    <t xml:space="preserve">  Net profit for the year</t>
  </si>
  <si>
    <t>Assets</t>
  </si>
  <si>
    <t xml:space="preserve">  Segments assets</t>
  </si>
  <si>
    <t xml:space="preserve">  Investments in equity</t>
  </si>
  <si>
    <t xml:space="preserve">    method of associates</t>
  </si>
  <si>
    <t xml:space="preserve">    method of jointly</t>
  </si>
  <si>
    <t xml:space="preserve">  Unallocated corporate</t>
  </si>
  <si>
    <t xml:space="preserve">    assets</t>
  </si>
  <si>
    <t xml:space="preserve">  Consolidated total assets</t>
  </si>
  <si>
    <t>Liabilities</t>
  </si>
  <si>
    <t xml:space="preserve">  Segment liabilities</t>
  </si>
  <si>
    <t xml:space="preserve">    liabilities</t>
  </si>
  <si>
    <t xml:space="preserve">  Consolidated total </t>
  </si>
  <si>
    <t>Other information</t>
  </si>
  <si>
    <t xml:space="preserve">  Capital expenditure</t>
  </si>
  <si>
    <t xml:space="preserve">  Depreciation &amp; Amortisation</t>
  </si>
  <si>
    <t xml:space="preserve">  Impairment losses</t>
  </si>
  <si>
    <t xml:space="preserve">  Reversal of impairment</t>
  </si>
  <si>
    <t xml:space="preserve">    losses</t>
  </si>
  <si>
    <t xml:space="preserve">  Non-cash expenses other</t>
  </si>
  <si>
    <t xml:space="preserve">    than depreciation,</t>
  </si>
  <si>
    <t xml:space="preserve">    amortisation and </t>
  </si>
  <si>
    <t xml:space="preserve">    impairment losses</t>
  </si>
  <si>
    <t>Appendix A</t>
  </si>
  <si>
    <t>Corporate &amp; Others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</si>
</sst>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15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apkc\Local%20Settings\Temporary%20Internet%20Files\OLK2\segmental%20reporting%201Q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heet"/>
      <sheetName val="2005"/>
      <sheetName val="stock broking"/>
      <sheetName val="futures"/>
      <sheetName val="money lending"/>
      <sheetName val="property management"/>
      <sheetName val="investment mangement"/>
      <sheetName val="KNKHB"/>
      <sheetName val="others"/>
    </sheetNames>
    <sheetDataSet>
      <sheetData sheetId="2">
        <row r="21">
          <cell r="C21">
            <v>0</v>
          </cell>
        </row>
        <row r="25">
          <cell r="C25">
            <v>0</v>
          </cell>
        </row>
        <row r="27">
          <cell r="C27">
            <v>0</v>
          </cell>
        </row>
        <row r="31">
          <cell r="B31">
            <v>0</v>
          </cell>
          <cell r="C31">
            <v>0</v>
          </cell>
        </row>
        <row r="59">
          <cell r="C59">
            <v>0</v>
          </cell>
        </row>
      </sheetData>
      <sheetData sheetId="3">
        <row r="21">
          <cell r="B21">
            <v>0</v>
          </cell>
          <cell r="C21">
            <v>0</v>
          </cell>
        </row>
        <row r="25">
          <cell r="B25">
            <v>0</v>
          </cell>
          <cell r="C25">
            <v>0</v>
          </cell>
        </row>
        <row r="27">
          <cell r="B27">
            <v>0</v>
          </cell>
          <cell r="C27">
            <v>0</v>
          </cell>
        </row>
        <row r="31">
          <cell r="B31">
            <v>0</v>
          </cell>
          <cell r="C31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1">
          <cell r="C61">
            <v>0</v>
          </cell>
        </row>
      </sheetData>
      <sheetData sheetId="4">
        <row r="21">
          <cell r="B21">
            <v>0</v>
          </cell>
          <cell r="C21">
            <v>0</v>
          </cell>
        </row>
        <row r="25">
          <cell r="B25">
            <v>0</v>
          </cell>
          <cell r="C25">
            <v>0</v>
          </cell>
        </row>
        <row r="27">
          <cell r="B27">
            <v>0</v>
          </cell>
          <cell r="C27">
            <v>0</v>
          </cell>
        </row>
        <row r="31">
          <cell r="B31">
            <v>0</v>
          </cell>
          <cell r="C31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1">
          <cell r="C61">
            <v>0</v>
          </cell>
        </row>
      </sheetData>
      <sheetData sheetId="5">
        <row r="18">
          <cell r="B18">
            <v>0</v>
          </cell>
          <cell r="C18">
            <v>0</v>
          </cell>
        </row>
        <row r="21">
          <cell r="B21">
            <v>0</v>
          </cell>
          <cell r="C21">
            <v>0</v>
          </cell>
        </row>
        <row r="25">
          <cell r="B25">
            <v>0</v>
          </cell>
          <cell r="C25">
            <v>0</v>
          </cell>
        </row>
        <row r="27">
          <cell r="B27">
            <v>0</v>
          </cell>
          <cell r="C27">
            <v>0</v>
          </cell>
        </row>
        <row r="31">
          <cell r="B31">
            <v>0</v>
          </cell>
          <cell r="C31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1">
          <cell r="B61">
            <v>0</v>
          </cell>
          <cell r="C61">
            <v>0</v>
          </cell>
        </row>
      </sheetData>
      <sheetData sheetId="6">
        <row r="18">
          <cell r="H18">
            <v>0</v>
          </cell>
          <cell r="I18">
            <v>0</v>
          </cell>
        </row>
        <row r="21">
          <cell r="H21">
            <v>0</v>
          </cell>
          <cell r="I21">
            <v>0</v>
          </cell>
        </row>
        <row r="25">
          <cell r="H25">
            <v>0</v>
          </cell>
          <cell r="I25">
            <v>0</v>
          </cell>
        </row>
        <row r="27">
          <cell r="H27">
            <v>0</v>
          </cell>
          <cell r="I27">
            <v>0</v>
          </cell>
        </row>
        <row r="31">
          <cell r="H31">
            <v>0</v>
          </cell>
          <cell r="I31">
            <v>0</v>
          </cell>
        </row>
        <row r="39">
          <cell r="H39">
            <v>0</v>
          </cell>
          <cell r="I39">
            <v>0</v>
          </cell>
        </row>
        <row r="42">
          <cell r="H42">
            <v>0</v>
          </cell>
          <cell r="I42">
            <v>0</v>
          </cell>
        </row>
        <row r="49">
          <cell r="H49">
            <v>0</v>
          </cell>
          <cell r="I49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1">
          <cell r="H61">
            <v>0</v>
          </cell>
        </row>
      </sheetData>
      <sheetData sheetId="8">
        <row r="18">
          <cell r="AB18">
            <v>0</v>
          </cell>
          <cell r="AC18">
            <v>0</v>
          </cell>
        </row>
        <row r="21">
          <cell r="AB21">
            <v>0</v>
          </cell>
          <cell r="AC21">
            <v>0</v>
          </cell>
        </row>
        <row r="25">
          <cell r="AB25">
            <v>0</v>
          </cell>
          <cell r="AC25">
            <v>0</v>
          </cell>
        </row>
        <row r="27">
          <cell r="AB27">
            <v>0</v>
          </cell>
          <cell r="AC27">
            <v>0</v>
          </cell>
        </row>
        <row r="31">
          <cell r="AB31">
            <v>0</v>
          </cell>
          <cell r="AC31">
            <v>0</v>
          </cell>
        </row>
        <row r="39">
          <cell r="AB39">
            <v>0</v>
          </cell>
          <cell r="AC39">
            <v>0</v>
          </cell>
        </row>
        <row r="42">
          <cell r="AB42">
            <v>0</v>
          </cell>
          <cell r="AC42">
            <v>0</v>
          </cell>
        </row>
        <row r="49">
          <cell r="AB49">
            <v>0</v>
          </cell>
          <cell r="AC49">
            <v>0</v>
          </cell>
        </row>
        <row r="58">
          <cell r="AB58">
            <v>0</v>
          </cell>
          <cell r="AC58">
            <v>0</v>
          </cell>
        </row>
        <row r="59">
          <cell r="AB59">
            <v>0</v>
          </cell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0"/>
  <sheetViews>
    <sheetView tabSelected="1" workbookViewId="0" topLeftCell="A22">
      <selection activeCell="A39" sqref="A39"/>
    </sheetView>
  </sheetViews>
  <sheetFormatPr defaultColWidth="9.140625" defaultRowHeight="12.75"/>
  <cols>
    <col min="1" max="1" width="24.140625" style="1" customWidth="1"/>
    <col min="2" max="3" width="10.28125" style="1" customWidth="1"/>
    <col min="4" max="5" width="10.57421875" style="1" customWidth="1"/>
    <col min="6" max="7" width="11.57421875" style="1" customWidth="1"/>
    <col min="8" max="9" width="13.7109375" style="1" customWidth="1"/>
    <col min="10" max="11" width="14.28125" style="1" customWidth="1"/>
    <col min="12" max="13" width="10.421875" style="1" customWidth="1"/>
    <col min="14" max="15" width="13.7109375" style="1" customWidth="1"/>
    <col min="16" max="16" width="13.421875" style="5" bestFit="1" customWidth="1"/>
    <col min="17" max="17" width="14.00390625" style="5" bestFit="1" customWidth="1"/>
    <col min="18" max="18" width="13.00390625" style="1" bestFit="1" customWidth="1"/>
    <col min="19" max="16384" width="9.140625" style="1" customWidth="1"/>
  </cols>
  <sheetData>
    <row r="1" ht="18.75">
      <c r="A1" s="14" t="s">
        <v>0</v>
      </c>
    </row>
    <row r="2" spans="1:16" ht="18.75">
      <c r="A2" s="14"/>
      <c r="P2" s="5" t="s">
        <v>54</v>
      </c>
    </row>
    <row r="3" ht="18.75">
      <c r="A3" s="14" t="s">
        <v>1</v>
      </c>
    </row>
    <row r="4" ht="18.75">
      <c r="A4" s="14" t="s">
        <v>2</v>
      </c>
    </row>
    <row r="5" ht="12.75"/>
    <row r="6" ht="12.75"/>
    <row r="7" ht="12.75"/>
    <row r="8" spans="2:17" ht="12.75">
      <c r="B8" s="23" t="s">
        <v>3</v>
      </c>
      <c r="C8" s="23"/>
      <c r="D8" s="23" t="s">
        <v>4</v>
      </c>
      <c r="E8" s="23"/>
      <c r="F8" s="23" t="s">
        <v>5</v>
      </c>
      <c r="G8" s="23"/>
      <c r="H8" s="23" t="s">
        <v>6</v>
      </c>
      <c r="I8" s="23"/>
      <c r="J8" s="23" t="s">
        <v>7</v>
      </c>
      <c r="K8" s="23"/>
      <c r="L8" s="23" t="s">
        <v>55</v>
      </c>
      <c r="M8" s="23"/>
      <c r="N8" s="23" t="s">
        <v>8</v>
      </c>
      <c r="O8" s="23"/>
      <c r="P8" s="24" t="s">
        <v>9</v>
      </c>
      <c r="Q8" s="24"/>
    </row>
    <row r="9" ht="12.75">
      <c r="O9" s="4"/>
    </row>
    <row r="10" spans="2:17" s="2" customFormat="1" ht="12.75">
      <c r="B10" s="2">
        <v>2005</v>
      </c>
      <c r="C10" s="2">
        <v>2004</v>
      </c>
      <c r="D10" s="2">
        <v>2005</v>
      </c>
      <c r="E10" s="2">
        <v>2004</v>
      </c>
      <c r="F10" s="2">
        <v>2005</v>
      </c>
      <c r="G10" s="2">
        <v>2004</v>
      </c>
      <c r="H10" s="2">
        <v>2005</v>
      </c>
      <c r="I10" s="2">
        <v>2004</v>
      </c>
      <c r="J10" s="2">
        <v>2005</v>
      </c>
      <c r="K10" s="2">
        <v>2004</v>
      </c>
      <c r="L10" s="2">
        <v>2005</v>
      </c>
      <c r="M10" s="2">
        <v>2004</v>
      </c>
      <c r="N10" s="2">
        <v>2005</v>
      </c>
      <c r="O10" s="2">
        <v>2004</v>
      </c>
      <c r="P10" s="3">
        <v>2005</v>
      </c>
      <c r="Q10" s="3">
        <v>2004</v>
      </c>
    </row>
    <row r="11" spans="2:18" s="2" customFormat="1" ht="12.75">
      <c r="B11" s="2" t="s">
        <v>10</v>
      </c>
      <c r="C11" s="2" t="s">
        <v>10</v>
      </c>
      <c r="D11" s="2" t="s">
        <v>10</v>
      </c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3" t="s">
        <v>10</v>
      </c>
      <c r="Q11" s="3" t="s">
        <v>10</v>
      </c>
      <c r="R11" s="4"/>
    </row>
    <row r="12" spans="1:18" ht="12.75">
      <c r="A12" s="5" t="s">
        <v>11</v>
      </c>
      <c r="R12" s="4"/>
    </row>
    <row r="13" spans="1:18" ht="12.75">
      <c r="A13" s="1" t="s">
        <v>12</v>
      </c>
      <c r="B13" s="15">
        <v>26819</v>
      </c>
      <c r="C13" s="15">
        <v>46160</v>
      </c>
      <c r="D13" s="15">
        <v>2032</v>
      </c>
      <c r="E13" s="15">
        <v>2486</v>
      </c>
      <c r="F13" s="15">
        <v>3397</v>
      </c>
      <c r="G13" s="15">
        <v>1275</v>
      </c>
      <c r="H13" s="15">
        <v>1135</v>
      </c>
      <c r="I13" s="15">
        <v>1084</v>
      </c>
      <c r="J13" s="15">
        <v>311</v>
      </c>
      <c r="K13" s="15">
        <v>300</v>
      </c>
      <c r="L13" s="15">
        <f>9+19+1</f>
        <v>29</v>
      </c>
      <c r="M13" s="15">
        <f>109+71</f>
        <v>180</v>
      </c>
      <c r="N13" s="15">
        <v>0</v>
      </c>
      <c r="O13" s="15">
        <v>0</v>
      </c>
      <c r="P13" s="16">
        <f aca="true" t="shared" si="0" ref="P13:Q15">+N13+L13+J13+H13+F13+D13+B13</f>
        <v>33723</v>
      </c>
      <c r="Q13" s="17">
        <f t="shared" si="0"/>
        <v>51485</v>
      </c>
      <c r="R13" s="7"/>
    </row>
    <row r="14" spans="1:17" ht="12.75">
      <c r="A14" s="1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1637</v>
      </c>
      <c r="I14" s="18">
        <v>1498</v>
      </c>
      <c r="J14" s="18">
        <v>110</v>
      </c>
      <c r="K14" s="18">
        <v>146</v>
      </c>
      <c r="L14" s="18">
        <f>123+47</f>
        <v>170</v>
      </c>
      <c r="M14" s="18">
        <v>30</v>
      </c>
      <c r="N14" s="18">
        <f>-1415-502</f>
        <v>-1917</v>
      </c>
      <c r="O14" s="18">
        <v>-1674</v>
      </c>
      <c r="P14" s="19">
        <f t="shared" si="0"/>
        <v>0</v>
      </c>
      <c r="Q14" s="20">
        <f t="shared" si="0"/>
        <v>0</v>
      </c>
    </row>
    <row r="15" spans="1:17" ht="12.75">
      <c r="A15" s="5" t="s">
        <v>14</v>
      </c>
      <c r="B15" s="15">
        <f>SUM(B13:B14)</f>
        <v>26819</v>
      </c>
      <c r="C15" s="15">
        <f aca="true" t="shared" si="1" ref="C15:M15">SUM(C13:C14)</f>
        <v>46160</v>
      </c>
      <c r="D15" s="15">
        <f t="shared" si="1"/>
        <v>2032</v>
      </c>
      <c r="E15" s="15">
        <f t="shared" si="1"/>
        <v>2486</v>
      </c>
      <c r="F15" s="15">
        <f t="shared" si="1"/>
        <v>3397</v>
      </c>
      <c r="G15" s="15">
        <f t="shared" si="1"/>
        <v>1275</v>
      </c>
      <c r="H15" s="15">
        <f t="shared" si="1"/>
        <v>2772</v>
      </c>
      <c r="I15" s="15">
        <f t="shared" si="1"/>
        <v>2582</v>
      </c>
      <c r="J15" s="15">
        <f t="shared" si="1"/>
        <v>421</v>
      </c>
      <c r="K15" s="15">
        <f t="shared" si="1"/>
        <v>446</v>
      </c>
      <c r="L15" s="15">
        <f t="shared" si="1"/>
        <v>199</v>
      </c>
      <c r="M15" s="15">
        <f t="shared" si="1"/>
        <v>210</v>
      </c>
      <c r="N15" s="15">
        <f>SUM(N13:N14)</f>
        <v>-1917</v>
      </c>
      <c r="O15" s="15">
        <f>SUM(O13:O14)</f>
        <v>-1674</v>
      </c>
      <c r="P15" s="16">
        <f t="shared" si="0"/>
        <v>33723</v>
      </c>
      <c r="Q15" s="17">
        <f t="shared" si="0"/>
        <v>51485</v>
      </c>
    </row>
    <row r="16" spans="2:17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7"/>
    </row>
    <row r="17" spans="2:17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17" ht="12.75">
      <c r="A18" s="5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7"/>
    </row>
    <row r="19" spans="1:19" ht="12.75">
      <c r="A19" s="1" t="s">
        <v>16</v>
      </c>
      <c r="B19" s="15">
        <f>4687+85</f>
        <v>4772</v>
      </c>
      <c r="C19" s="15">
        <v>12832</v>
      </c>
      <c r="D19" s="15">
        <v>1022</v>
      </c>
      <c r="E19" s="15">
        <v>1081</v>
      </c>
      <c r="F19" s="15">
        <v>6270</v>
      </c>
      <c r="G19" s="15">
        <v>1416</v>
      </c>
      <c r="H19" s="15">
        <v>739</v>
      </c>
      <c r="I19" s="15">
        <v>861</v>
      </c>
      <c r="J19" s="15">
        <v>-142</v>
      </c>
      <c r="K19" s="15">
        <v>-129</v>
      </c>
      <c r="L19" s="15">
        <f>1337-167</f>
        <v>1170</v>
      </c>
      <c r="M19" s="15">
        <f>2716+86</f>
        <v>2802</v>
      </c>
      <c r="N19" s="15">
        <f>-1031-1</f>
        <v>-1032</v>
      </c>
      <c r="O19" s="15">
        <v>-644</v>
      </c>
      <c r="P19" s="16">
        <f>+N19+L19+J19+H19+F19+D19+B19</f>
        <v>12799</v>
      </c>
      <c r="Q19" s="17">
        <f>+O19+M19+K19+I19+G19+E19+C19</f>
        <v>18219</v>
      </c>
      <c r="R19" s="6"/>
      <c r="S19" s="6"/>
    </row>
    <row r="20" spans="1:17" ht="12.75">
      <c r="A20" s="1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>+'[1]property management'!B18</f>
        <v>0</v>
      </c>
      <c r="I20" s="15">
        <f>+'[1]property management'!C18</f>
        <v>0</v>
      </c>
      <c r="J20" s="15">
        <f>+'[1]investment mangement'!H18</f>
        <v>0</v>
      </c>
      <c r="K20" s="15">
        <f>+'[1]investment mangement'!I18</f>
        <v>0</v>
      </c>
      <c r="L20" s="15">
        <f>+'[1]others'!AB18</f>
        <v>0</v>
      </c>
      <c r="M20" s="15">
        <f>+'[1]others'!AC18</f>
        <v>0</v>
      </c>
      <c r="N20" s="15"/>
      <c r="O20" s="15"/>
      <c r="P20" s="16">
        <f>+N20+L20+J20+H20+F20+D20+B20</f>
        <v>0</v>
      </c>
      <c r="Q20" s="17">
        <f>+O20+M20+K20+I20+G20+E20+C20</f>
        <v>0</v>
      </c>
    </row>
    <row r="21" spans="1:17" ht="12.75">
      <c r="A21" s="1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ht="12.75">
      <c r="A22" s="1" t="s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7"/>
    </row>
    <row r="23" spans="1:17" ht="12.75">
      <c r="A23" s="1" t="s">
        <v>20</v>
      </c>
      <c r="B23" s="15">
        <v>0</v>
      </c>
      <c r="C23" s="15">
        <f>+'[1]stock broking'!C21</f>
        <v>0</v>
      </c>
      <c r="D23" s="15">
        <f>+'[1]futures'!B21</f>
        <v>0</v>
      </c>
      <c r="E23" s="15">
        <f>+'[1]futures'!C21</f>
        <v>0</v>
      </c>
      <c r="F23" s="15">
        <f>+'[1]money lending'!B21</f>
        <v>0</v>
      </c>
      <c r="G23" s="15">
        <f>+'[1]money lending'!C21</f>
        <v>0</v>
      </c>
      <c r="H23" s="15">
        <f>+'[1]property management'!B21</f>
        <v>0</v>
      </c>
      <c r="I23" s="15">
        <f>+'[1]property management'!C21</f>
        <v>0</v>
      </c>
      <c r="J23" s="15">
        <f>+'[1]investment mangement'!H21</f>
        <v>0</v>
      </c>
      <c r="K23" s="15">
        <f>+'[1]investment mangement'!I21</f>
        <v>0</v>
      </c>
      <c r="L23" s="15">
        <f>+'[1]others'!AB21</f>
        <v>0</v>
      </c>
      <c r="M23" s="15">
        <f>+'[1]others'!AC21</f>
        <v>0</v>
      </c>
      <c r="N23" s="15"/>
      <c r="O23" s="15"/>
      <c r="P23" s="16">
        <f>+N23+L23+J23+H23+F23+D23+B23</f>
        <v>0</v>
      </c>
      <c r="Q23" s="17">
        <f>+O23+M23+K23+I23+G23+E23+C23</f>
        <v>0</v>
      </c>
    </row>
    <row r="24" spans="1:17" ht="12.75">
      <c r="A24" s="1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5"/>
      <c r="O24" s="15"/>
      <c r="P24" s="19"/>
      <c r="Q24" s="20"/>
    </row>
    <row r="25" spans="1:18" ht="12.75">
      <c r="A25" s="1" t="s">
        <v>22</v>
      </c>
      <c r="B25" s="15">
        <f>SUM(B19:B24)</f>
        <v>4772</v>
      </c>
      <c r="C25" s="15">
        <f aca="true" t="shared" si="2" ref="C25:H25">SUM(C19:C24)</f>
        <v>12832</v>
      </c>
      <c r="D25" s="15">
        <f t="shared" si="2"/>
        <v>1022</v>
      </c>
      <c r="E25" s="15">
        <f t="shared" si="2"/>
        <v>1081</v>
      </c>
      <c r="F25" s="15">
        <f t="shared" si="2"/>
        <v>6270</v>
      </c>
      <c r="G25" s="15">
        <f t="shared" si="2"/>
        <v>1416</v>
      </c>
      <c r="H25" s="15">
        <f t="shared" si="2"/>
        <v>739</v>
      </c>
      <c r="I25" s="15">
        <f>SUM(I19:I24)</f>
        <v>861</v>
      </c>
      <c r="J25" s="15">
        <f>SUM(J19:J24)</f>
        <v>-142</v>
      </c>
      <c r="K25" s="15">
        <f>SUM(K19:K24)</f>
        <v>-129</v>
      </c>
      <c r="L25" s="15">
        <f>SUM(L19:L24)</f>
        <v>1170</v>
      </c>
      <c r="M25" s="15">
        <f>SUM(M19:M24)</f>
        <v>2802</v>
      </c>
      <c r="N25" s="15"/>
      <c r="O25" s="15"/>
      <c r="P25" s="21">
        <f>SUM(P19:P24)</f>
        <v>12799</v>
      </c>
      <c r="Q25" s="21">
        <f>SUM(Q19:Q24)</f>
        <v>18219</v>
      </c>
      <c r="R25" s="11"/>
    </row>
    <row r="26" spans="1:19" ht="12.75">
      <c r="A26" s="1" t="s">
        <v>23</v>
      </c>
      <c r="B26" s="15">
        <v>-598</v>
      </c>
      <c r="C26" s="15">
        <v>-380</v>
      </c>
      <c r="D26" s="15">
        <v>-123</v>
      </c>
      <c r="E26" s="15">
        <v>-150</v>
      </c>
      <c r="F26" s="15">
        <v>-2075</v>
      </c>
      <c r="G26" s="15">
        <v>-656</v>
      </c>
      <c r="H26" s="15">
        <v>-1001</v>
      </c>
      <c r="I26" s="15">
        <v>-1017</v>
      </c>
      <c r="J26" s="15">
        <v>0</v>
      </c>
      <c r="K26" s="15">
        <v>0</v>
      </c>
      <c r="L26" s="15">
        <v>-30</v>
      </c>
      <c r="M26" s="15">
        <v>0</v>
      </c>
      <c r="N26" s="15">
        <f>1031+1</f>
        <v>1032</v>
      </c>
      <c r="O26" s="15">
        <v>647</v>
      </c>
      <c r="P26" s="16">
        <f>+N26+L26+J26+H26+F26+D26+B26</f>
        <v>-2795</v>
      </c>
      <c r="Q26" s="17">
        <f>+O26+M26+K26+I26+G26+E26+C26</f>
        <v>-1556</v>
      </c>
      <c r="R26" s="12"/>
      <c r="S26" s="9"/>
    </row>
    <row r="27" spans="1:18" ht="12.75">
      <c r="A27" s="1" t="s">
        <v>24</v>
      </c>
      <c r="B27" s="15">
        <f>+'[1]stock broking'!B25</f>
        <v>0</v>
      </c>
      <c r="C27" s="15">
        <f>+'[1]stock broking'!C25</f>
        <v>0</v>
      </c>
      <c r="D27" s="15">
        <f>+'[1]futures'!B25</f>
        <v>0</v>
      </c>
      <c r="E27" s="15">
        <f>+'[1]futures'!C25</f>
        <v>0</v>
      </c>
      <c r="F27" s="15">
        <f>+'[1]money lending'!B25</f>
        <v>0</v>
      </c>
      <c r="G27" s="15">
        <f>+'[1]money lending'!C25</f>
        <v>0</v>
      </c>
      <c r="H27" s="15">
        <f>+'[1]property management'!B25</f>
        <v>0</v>
      </c>
      <c r="I27" s="15">
        <f>+'[1]property management'!C25</f>
        <v>0</v>
      </c>
      <c r="J27" s="15">
        <f>+'[1]investment mangement'!H25</f>
        <v>0</v>
      </c>
      <c r="K27" s="15">
        <f>+'[1]investment mangement'!I25</f>
        <v>0</v>
      </c>
      <c r="L27" s="15">
        <f>+'[1]others'!AB25</f>
        <v>0</v>
      </c>
      <c r="M27" s="15">
        <f>+'[1]others'!AC25</f>
        <v>0</v>
      </c>
      <c r="N27" s="15"/>
      <c r="O27" s="15"/>
      <c r="P27" s="16">
        <f>+N27+L27+J27+H27+F27+D27+B27</f>
        <v>0</v>
      </c>
      <c r="Q27" s="17">
        <f>+O27+M27+K27+I27+G27+E27+C27</f>
        <v>0</v>
      </c>
      <c r="R27" s="8"/>
    </row>
    <row r="28" spans="1:18" ht="12.75">
      <c r="A28" s="1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7"/>
      <c r="R28" s="8"/>
    </row>
    <row r="29" spans="1:18" ht="12.75">
      <c r="A29" s="1" t="s">
        <v>26</v>
      </c>
      <c r="B29" s="15">
        <f>+'[1]stock broking'!B27</f>
        <v>0</v>
      </c>
      <c r="C29" s="15">
        <f>+'[1]stock broking'!C27</f>
        <v>0</v>
      </c>
      <c r="D29" s="15">
        <f>+'[1]futures'!B27</f>
        <v>0</v>
      </c>
      <c r="E29" s="15">
        <f>+'[1]futures'!C27</f>
        <v>0</v>
      </c>
      <c r="F29" s="15">
        <f>+'[1]money lending'!B27</f>
        <v>0</v>
      </c>
      <c r="G29" s="15">
        <f>+'[1]money lending'!C27</f>
        <v>0</v>
      </c>
      <c r="H29" s="15">
        <f>+'[1]property management'!B27</f>
        <v>0</v>
      </c>
      <c r="I29" s="15">
        <f>+'[1]property management'!C27</f>
        <v>0</v>
      </c>
      <c r="J29" s="15">
        <f>+'[1]investment mangement'!H27</f>
        <v>0</v>
      </c>
      <c r="K29" s="15">
        <f>+'[1]investment mangement'!I27</f>
        <v>0</v>
      </c>
      <c r="L29" s="15">
        <f>+'[1]others'!AB27</f>
        <v>0</v>
      </c>
      <c r="M29" s="15">
        <f>+'[1]others'!AC27</f>
        <v>0</v>
      </c>
      <c r="N29" s="15"/>
      <c r="O29" s="15"/>
      <c r="P29" s="16">
        <f>+N29+L29+J29+H29+F29+D29+B29</f>
        <v>0</v>
      </c>
      <c r="Q29" s="17">
        <f>+O29+M29+K29+I29+G29+E29+C29</f>
        <v>0</v>
      </c>
      <c r="R29" s="13"/>
    </row>
    <row r="30" spans="1:18" ht="12.75">
      <c r="A30" s="1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7"/>
      <c r="R30" s="13"/>
    </row>
    <row r="31" spans="1:18" ht="12.75">
      <c r="A31" s="1" t="s">
        <v>28</v>
      </c>
      <c r="B31" s="18">
        <v>4261</v>
      </c>
      <c r="C31" s="18">
        <v>-4360</v>
      </c>
      <c r="D31" s="18">
        <v>-233</v>
      </c>
      <c r="E31" s="18">
        <v>-266</v>
      </c>
      <c r="F31" s="18">
        <v>-1112</v>
      </c>
      <c r="G31" s="18">
        <v>-205</v>
      </c>
      <c r="H31" s="18">
        <v>132</v>
      </c>
      <c r="I31" s="18">
        <v>0</v>
      </c>
      <c r="J31" s="18">
        <v>-5</v>
      </c>
      <c r="K31" s="18">
        <v>0</v>
      </c>
      <c r="L31" s="18">
        <f>-317-10</f>
        <v>-327</v>
      </c>
      <c r="M31" s="18">
        <f>-340-20</f>
        <v>-360</v>
      </c>
      <c r="N31" s="15"/>
      <c r="O31" s="15"/>
      <c r="P31" s="19">
        <f>+N31+L31+J31+H31+F31+D31+B31</f>
        <v>2716</v>
      </c>
      <c r="Q31" s="20">
        <f>C31+E31+G31+I31+K31+M31</f>
        <v>-5191</v>
      </c>
      <c r="R31" s="13"/>
    </row>
    <row r="32" spans="1:18" ht="12.75">
      <c r="A32" s="1" t="s">
        <v>29</v>
      </c>
      <c r="B32" s="15">
        <f>SUM(B25:B31)</f>
        <v>8435</v>
      </c>
      <c r="C32" s="15">
        <f aca="true" t="shared" si="3" ref="C32:M32">SUM(C25:C31)</f>
        <v>8092</v>
      </c>
      <c r="D32" s="15">
        <f t="shared" si="3"/>
        <v>666</v>
      </c>
      <c r="E32" s="15">
        <f t="shared" si="3"/>
        <v>665</v>
      </c>
      <c r="F32" s="15">
        <f t="shared" si="3"/>
        <v>3083</v>
      </c>
      <c r="G32" s="15">
        <f t="shared" si="3"/>
        <v>555</v>
      </c>
      <c r="H32" s="15">
        <f t="shared" si="3"/>
        <v>-130</v>
      </c>
      <c r="I32" s="15">
        <f t="shared" si="3"/>
        <v>-156</v>
      </c>
      <c r="J32" s="15">
        <f t="shared" si="3"/>
        <v>-147</v>
      </c>
      <c r="K32" s="15">
        <f t="shared" si="3"/>
        <v>-129</v>
      </c>
      <c r="L32" s="15">
        <f t="shared" si="3"/>
        <v>813</v>
      </c>
      <c r="M32" s="15">
        <f t="shared" si="3"/>
        <v>2442</v>
      </c>
      <c r="N32" s="15"/>
      <c r="O32" s="15"/>
      <c r="P32" s="21">
        <f>SUM(P25:P31)</f>
        <v>12720</v>
      </c>
      <c r="Q32" s="21">
        <f>SUM(Q25:Q31)</f>
        <v>11472</v>
      </c>
      <c r="R32" s="12"/>
    </row>
    <row r="33" spans="1:18" ht="12.75">
      <c r="A33" s="1" t="s">
        <v>30</v>
      </c>
      <c r="B33" s="18">
        <f>+'[1]stock broking'!B31</f>
        <v>0</v>
      </c>
      <c r="C33" s="18">
        <f>+'[1]stock broking'!C31</f>
        <v>0</v>
      </c>
      <c r="D33" s="18">
        <f>+'[1]futures'!B31</f>
        <v>0</v>
      </c>
      <c r="E33" s="18">
        <f>+'[1]futures'!C31</f>
        <v>0</v>
      </c>
      <c r="F33" s="18">
        <f>+'[1]money lending'!B31</f>
        <v>0</v>
      </c>
      <c r="G33" s="18">
        <f>+'[1]money lending'!C31</f>
        <v>0</v>
      </c>
      <c r="H33" s="18">
        <f>+'[1]property management'!B31</f>
        <v>0</v>
      </c>
      <c r="I33" s="18">
        <f>+'[1]property management'!C31</f>
        <v>0</v>
      </c>
      <c r="J33" s="18">
        <f>+'[1]investment mangement'!H31</f>
        <v>0</v>
      </c>
      <c r="K33" s="18">
        <f>+'[1]investment mangement'!I31</f>
        <v>0</v>
      </c>
      <c r="L33" s="18">
        <f>+'[1]others'!AB31</f>
        <v>0</v>
      </c>
      <c r="M33" s="18">
        <f>+'[1]others'!AC31</f>
        <v>0</v>
      </c>
      <c r="N33" s="15"/>
      <c r="O33" s="15"/>
      <c r="P33" s="19">
        <v>-180</v>
      </c>
      <c r="Q33" s="20">
        <v>-170</v>
      </c>
      <c r="R33" s="13"/>
    </row>
    <row r="34" spans="1:18" ht="12.75">
      <c r="A34" s="1" t="s">
        <v>31</v>
      </c>
      <c r="B34" s="15">
        <f>SUM(B32:B33)</f>
        <v>8435</v>
      </c>
      <c r="C34" s="15">
        <f aca="true" t="shared" si="4" ref="C34:M34">SUM(C32:C33)</f>
        <v>8092</v>
      </c>
      <c r="D34" s="15">
        <f t="shared" si="4"/>
        <v>666</v>
      </c>
      <c r="E34" s="15">
        <f t="shared" si="4"/>
        <v>665</v>
      </c>
      <c r="F34" s="15">
        <f t="shared" si="4"/>
        <v>3083</v>
      </c>
      <c r="G34" s="15">
        <f t="shared" si="4"/>
        <v>555</v>
      </c>
      <c r="H34" s="15">
        <f t="shared" si="4"/>
        <v>-130</v>
      </c>
      <c r="I34" s="15">
        <f t="shared" si="4"/>
        <v>-156</v>
      </c>
      <c r="J34" s="15">
        <f t="shared" si="4"/>
        <v>-147</v>
      </c>
      <c r="K34" s="15">
        <f t="shared" si="4"/>
        <v>-129</v>
      </c>
      <c r="L34" s="15">
        <f t="shared" si="4"/>
        <v>813</v>
      </c>
      <c r="M34" s="15">
        <f t="shared" si="4"/>
        <v>2442</v>
      </c>
      <c r="N34" s="15"/>
      <c r="O34" s="15"/>
      <c r="P34" s="16">
        <f>SUM(P32:P33)</f>
        <v>12540</v>
      </c>
      <c r="Q34" s="16">
        <f>SUM(Q32:Q33)</f>
        <v>11302</v>
      </c>
      <c r="R34" s="12"/>
    </row>
    <row r="35" spans="2:18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7"/>
      <c r="R35" s="13"/>
    </row>
    <row r="36" spans="2:18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7"/>
      <c r="R36" s="13"/>
    </row>
    <row r="37" spans="1:18" ht="12.75">
      <c r="A37" s="5" t="s">
        <v>32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7"/>
      <c r="R37" s="13"/>
    </row>
    <row r="38" spans="1:18" ht="12.75">
      <c r="A38" s="1" t="s">
        <v>33</v>
      </c>
      <c r="B38" s="15">
        <v>822790</v>
      </c>
      <c r="C38" s="15">
        <v>948786</v>
      </c>
      <c r="D38" s="15">
        <v>154944</v>
      </c>
      <c r="E38" s="15">
        <v>114955</v>
      </c>
      <c r="F38" s="15">
        <v>131205</v>
      </c>
      <c r="G38" s="15">
        <v>60297</v>
      </c>
      <c r="H38" s="15">
        <v>131833</v>
      </c>
      <c r="I38" s="15">
        <v>129236</v>
      </c>
      <c r="J38" s="15">
        <v>19963</v>
      </c>
      <c r="K38" s="15">
        <v>9098</v>
      </c>
      <c r="L38" s="15">
        <f>929576+323062</f>
        <v>1252638</v>
      </c>
      <c r="M38" s="15">
        <f>932312+305764</f>
        <v>1238076</v>
      </c>
      <c r="N38" s="15">
        <v>-1215264</v>
      </c>
      <c r="O38" s="15">
        <v>-1166194</v>
      </c>
      <c r="P38" s="16">
        <f>+N38+L38+J38+H38+F38+D38+B38</f>
        <v>1298109</v>
      </c>
      <c r="Q38" s="17">
        <f>+O38+M38+K38+I38+G38+E38+C38</f>
        <v>1334254</v>
      </c>
      <c r="R38" s="13"/>
    </row>
    <row r="39" ht="12.75">
      <c r="A39" s="1" t="s">
        <v>34</v>
      </c>
    </row>
    <row r="40" spans="1:18" ht="12.75">
      <c r="A40" s="1" t="s">
        <v>35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7"/>
      <c r="R40" s="13"/>
    </row>
    <row r="41" spans="1:18" ht="12.75">
      <c r="A41" s="1" t="s">
        <v>34</v>
      </c>
      <c r="B41" s="15">
        <f>+'[1]stock broking'!B39</f>
        <v>0</v>
      </c>
      <c r="C41" s="15">
        <f>+'[1]stock broking'!C39</f>
        <v>0</v>
      </c>
      <c r="D41" s="15">
        <f>+'[1]futures'!B39</f>
        <v>0</v>
      </c>
      <c r="E41" s="15">
        <f>+'[1]futures'!C39</f>
        <v>0</v>
      </c>
      <c r="F41" s="15">
        <f>+'[1]money lending'!B39</f>
        <v>0</v>
      </c>
      <c r="G41" s="15">
        <f>+'[1]money lending'!C39</f>
        <v>0</v>
      </c>
      <c r="H41" s="15">
        <f>+'[1]property management'!B39</f>
        <v>0</v>
      </c>
      <c r="I41" s="15">
        <f>+'[1]property management'!C39</f>
        <v>0</v>
      </c>
      <c r="J41" s="15">
        <f>+'[1]investment mangement'!H39</f>
        <v>0</v>
      </c>
      <c r="K41" s="15">
        <f>+'[1]investment mangement'!I39</f>
        <v>0</v>
      </c>
      <c r="L41" s="15">
        <f>+'[1]others'!AB39</f>
        <v>0</v>
      </c>
      <c r="M41" s="15">
        <f>+'[1]others'!AC39</f>
        <v>0</v>
      </c>
      <c r="N41" s="15"/>
      <c r="O41" s="15"/>
      <c r="P41" s="16">
        <f>+N41+L41+J41+H41+F41+D41+B41</f>
        <v>0</v>
      </c>
      <c r="Q41" s="17">
        <f>+O41+M41+K41+I41+G41+E41+C41</f>
        <v>0</v>
      </c>
      <c r="R41" s="13"/>
    </row>
    <row r="42" spans="1:18" ht="12.75">
      <c r="A42" s="1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7"/>
      <c r="R42" s="13"/>
    </row>
    <row r="43" spans="1:18" ht="12.75">
      <c r="A43" s="1" t="s">
        <v>27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7"/>
      <c r="R43" s="13"/>
    </row>
    <row r="44" spans="1:18" ht="12.75">
      <c r="A44" s="1" t="s">
        <v>37</v>
      </c>
      <c r="B44" s="15">
        <f>+'[1]stock broking'!B42</f>
        <v>0</v>
      </c>
      <c r="C44" s="15">
        <f>+'[1]stock broking'!C42</f>
        <v>0</v>
      </c>
      <c r="D44" s="15">
        <f>+'[1]futures'!B42</f>
        <v>0</v>
      </c>
      <c r="E44" s="15">
        <f>+'[1]futures'!C42</f>
        <v>0</v>
      </c>
      <c r="F44" s="15">
        <f>+'[1]money lending'!B42</f>
        <v>0</v>
      </c>
      <c r="G44" s="15">
        <f>+'[1]money lending'!C42</f>
        <v>0</v>
      </c>
      <c r="H44" s="15">
        <f>+'[1]property management'!B42</f>
        <v>0</v>
      </c>
      <c r="I44" s="15">
        <f>+'[1]property management'!C42</f>
        <v>0</v>
      </c>
      <c r="J44" s="15">
        <f>+'[1]investment mangement'!H42</f>
        <v>0</v>
      </c>
      <c r="K44" s="15">
        <f>+'[1]investment mangement'!I42</f>
        <v>0</v>
      </c>
      <c r="L44" s="15">
        <f>+'[1]others'!AB42</f>
        <v>0</v>
      </c>
      <c r="M44" s="15">
        <f>+'[1]others'!AC42</f>
        <v>0</v>
      </c>
      <c r="N44" s="15"/>
      <c r="O44" s="15"/>
      <c r="P44" s="16">
        <f>+N44+L44+J44+H44+F44+D44+B44</f>
        <v>0</v>
      </c>
      <c r="Q44" s="17">
        <f>+O44+M44+K44+I44+G44+E44+C44</f>
        <v>0</v>
      </c>
      <c r="R44" s="13"/>
    </row>
    <row r="45" spans="1:18" ht="12.75">
      <c r="A45" s="1" t="s">
        <v>38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5"/>
      <c r="O45" s="15"/>
      <c r="P45" s="19"/>
      <c r="Q45" s="20"/>
      <c r="R45" s="13"/>
    </row>
    <row r="46" spans="1:18" ht="12.75">
      <c r="A46" s="1" t="s">
        <v>39</v>
      </c>
      <c r="B46" s="15">
        <f aca="true" t="shared" si="5" ref="B46:M46">SUM(B38:B45)</f>
        <v>822790</v>
      </c>
      <c r="C46" s="15">
        <f t="shared" si="5"/>
        <v>948786</v>
      </c>
      <c r="D46" s="15">
        <f t="shared" si="5"/>
        <v>154944</v>
      </c>
      <c r="E46" s="15">
        <f t="shared" si="5"/>
        <v>114955</v>
      </c>
      <c r="F46" s="15">
        <f t="shared" si="5"/>
        <v>131205</v>
      </c>
      <c r="G46" s="15">
        <f t="shared" si="5"/>
        <v>60297</v>
      </c>
      <c r="H46" s="15">
        <f t="shared" si="5"/>
        <v>131833</v>
      </c>
      <c r="I46" s="15">
        <f t="shared" si="5"/>
        <v>129236</v>
      </c>
      <c r="J46" s="15">
        <f t="shared" si="5"/>
        <v>19963</v>
      </c>
      <c r="K46" s="15">
        <f t="shared" si="5"/>
        <v>9098</v>
      </c>
      <c r="L46" s="15">
        <f t="shared" si="5"/>
        <v>1252638</v>
      </c>
      <c r="M46" s="15">
        <f t="shared" si="5"/>
        <v>1238076</v>
      </c>
      <c r="N46" s="15"/>
      <c r="O46" s="15"/>
      <c r="P46" s="16">
        <f>SUM(P38:P45)</f>
        <v>1298109</v>
      </c>
      <c r="Q46" s="16">
        <f>SUM(Q38:Q45)</f>
        <v>1334254</v>
      </c>
      <c r="R46" s="13"/>
    </row>
    <row r="47" spans="2:18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7"/>
      <c r="R47" s="13"/>
    </row>
    <row r="48" spans="2:18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7"/>
      <c r="R48" s="13"/>
    </row>
    <row r="49" spans="1:18" ht="12.75">
      <c r="A49" s="5" t="s">
        <v>40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7"/>
      <c r="R49" s="13"/>
    </row>
    <row r="50" spans="1:18" ht="12.75">
      <c r="A50" s="1" t="s">
        <v>41</v>
      </c>
      <c r="B50" s="15">
        <f>276429-85</f>
        <v>276344</v>
      </c>
      <c r="C50" s="15">
        <v>440220</v>
      </c>
      <c r="D50" s="15">
        <v>145914</v>
      </c>
      <c r="E50" s="15">
        <v>108498</v>
      </c>
      <c r="F50" s="15">
        <v>118178</v>
      </c>
      <c r="G50" s="15">
        <v>55459</v>
      </c>
      <c r="H50" s="15">
        <v>102916</v>
      </c>
      <c r="I50" s="15">
        <v>98949</v>
      </c>
      <c r="J50" s="15">
        <v>512</v>
      </c>
      <c r="K50" s="15">
        <v>392</v>
      </c>
      <c r="L50" s="15">
        <f>308025+4543</f>
        <v>312568</v>
      </c>
      <c r="M50" s="15">
        <f>303210+2704</f>
        <v>305914</v>
      </c>
      <c r="N50" s="15">
        <v>-437432</v>
      </c>
      <c r="O50" s="15">
        <v>-411798</v>
      </c>
      <c r="P50" s="16">
        <f>+N50+L50+J50+H50+F50+D50+B50</f>
        <v>519000</v>
      </c>
      <c r="Q50" s="17">
        <f>+O50+M50+K50+I50+G50+E50+C50</f>
        <v>597634</v>
      </c>
      <c r="R50" s="13"/>
    </row>
    <row r="51" spans="1:18" ht="12.75">
      <c r="A51" s="1" t="s">
        <v>37</v>
      </c>
      <c r="B51" s="15">
        <f>+'[1]stock broking'!B49</f>
        <v>0</v>
      </c>
      <c r="C51" s="15">
        <f>+'[1]stock broking'!C49</f>
        <v>0</v>
      </c>
      <c r="D51" s="15">
        <f>+'[1]futures'!B49</f>
        <v>0</v>
      </c>
      <c r="E51" s="15">
        <f>+'[1]futures'!C49</f>
        <v>0</v>
      </c>
      <c r="F51" s="15">
        <f>+'[1]money lending'!B49</f>
        <v>0</v>
      </c>
      <c r="G51" s="15">
        <f>+'[1]money lending'!C49</f>
        <v>0</v>
      </c>
      <c r="H51" s="15">
        <f>+'[1]property management'!B49</f>
        <v>0</v>
      </c>
      <c r="I51" s="15">
        <f>+'[1]property management'!C49</f>
        <v>0</v>
      </c>
      <c r="J51" s="15">
        <f>+'[1]investment mangement'!H49</f>
        <v>0</v>
      </c>
      <c r="K51" s="15">
        <f>+'[1]investment mangement'!I49</f>
        <v>0</v>
      </c>
      <c r="L51" s="15">
        <f>+'[1]others'!AB49</f>
        <v>0</v>
      </c>
      <c r="M51" s="15">
        <f>+'[1]others'!AC49</f>
        <v>0</v>
      </c>
      <c r="N51" s="15"/>
      <c r="O51" s="15"/>
      <c r="P51" s="16">
        <f>+N51+L51+J51+H51+F51+D51+B51</f>
        <v>0</v>
      </c>
      <c r="Q51" s="17">
        <f>+O51+M51+K51+I51+G51+E51+C51</f>
        <v>0</v>
      </c>
      <c r="R51" s="8"/>
    </row>
    <row r="52" spans="1:18" ht="12.75">
      <c r="A52" s="1" t="s">
        <v>42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5"/>
      <c r="O52" s="15"/>
      <c r="P52" s="19"/>
      <c r="Q52" s="20"/>
      <c r="R52" s="13"/>
    </row>
    <row r="53" spans="1:18" ht="12.75">
      <c r="A53" s="1" t="s">
        <v>43</v>
      </c>
      <c r="B53" s="15">
        <f>SUM(B50:B52)</f>
        <v>276344</v>
      </c>
      <c r="C53" s="15">
        <f aca="true" t="shared" si="6" ref="C53:M53">SUM(C50:C52)</f>
        <v>440220</v>
      </c>
      <c r="D53" s="15">
        <f t="shared" si="6"/>
        <v>145914</v>
      </c>
      <c r="E53" s="15">
        <f t="shared" si="6"/>
        <v>108498</v>
      </c>
      <c r="F53" s="15">
        <f t="shared" si="6"/>
        <v>118178</v>
      </c>
      <c r="G53" s="15">
        <f t="shared" si="6"/>
        <v>55459</v>
      </c>
      <c r="H53" s="15">
        <f t="shared" si="6"/>
        <v>102916</v>
      </c>
      <c r="I53" s="15">
        <f t="shared" si="6"/>
        <v>98949</v>
      </c>
      <c r="J53" s="15">
        <f t="shared" si="6"/>
        <v>512</v>
      </c>
      <c r="K53" s="15">
        <f t="shared" si="6"/>
        <v>392</v>
      </c>
      <c r="L53" s="15">
        <f t="shared" si="6"/>
        <v>312568</v>
      </c>
      <c r="M53" s="15">
        <f t="shared" si="6"/>
        <v>305914</v>
      </c>
      <c r="N53" s="15"/>
      <c r="O53" s="15"/>
      <c r="P53" s="16">
        <f>+N53+L53+J53+H53+F53+D53+B53</f>
        <v>956432</v>
      </c>
      <c r="Q53" s="17">
        <f>+O53+M53+K53+I53+G53+E53+C53</f>
        <v>1009432</v>
      </c>
      <c r="R53" s="13"/>
    </row>
    <row r="54" spans="1:18" ht="12.75">
      <c r="A54" s="1" t="s">
        <v>42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7"/>
      <c r="R54" s="13"/>
    </row>
    <row r="55" spans="2:18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7"/>
      <c r="R55" s="13"/>
    </row>
    <row r="56" spans="2:18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7"/>
      <c r="R56" s="13"/>
    </row>
    <row r="57" spans="1:18" ht="12.75">
      <c r="A57" s="5" t="s">
        <v>44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7"/>
      <c r="R57" s="13"/>
    </row>
    <row r="58" spans="1:18" ht="12.75">
      <c r="A58" s="1" t="s">
        <v>45</v>
      </c>
      <c r="B58" s="15">
        <v>2227</v>
      </c>
      <c r="C58" s="15">
        <v>168</v>
      </c>
      <c r="D58" s="15">
        <v>151</v>
      </c>
      <c r="E58" s="15">
        <v>5</v>
      </c>
      <c r="F58" s="15">
        <v>13</v>
      </c>
      <c r="G58" s="15">
        <v>90</v>
      </c>
      <c r="H58" s="15">
        <v>280</v>
      </c>
      <c r="I58" s="15">
        <v>1267</v>
      </c>
      <c r="J58" s="15">
        <v>261</v>
      </c>
      <c r="K58" s="15">
        <v>89</v>
      </c>
      <c r="L58" s="15">
        <f>5+43</f>
        <v>48</v>
      </c>
      <c r="M58" s="15">
        <v>36</v>
      </c>
      <c r="N58" s="15"/>
      <c r="O58" s="15"/>
      <c r="P58" s="16">
        <f aca="true" t="shared" si="7" ref="P58:Q61">+N58+L58+J58+H58+F58+D58+B58</f>
        <v>2980</v>
      </c>
      <c r="Q58" s="17">
        <f t="shared" si="7"/>
        <v>1655</v>
      </c>
      <c r="R58" s="13"/>
    </row>
    <row r="59" spans="1:18" ht="12.75">
      <c r="A59" s="1" t="s">
        <v>46</v>
      </c>
      <c r="B59" s="15">
        <v>2571</v>
      </c>
      <c r="C59" s="15">
        <f>3153+2</f>
        <v>3155</v>
      </c>
      <c r="D59" s="15">
        <v>39</v>
      </c>
      <c r="E59" s="15">
        <v>52</v>
      </c>
      <c r="F59" s="15">
        <v>26</v>
      </c>
      <c r="G59" s="15">
        <v>21</v>
      </c>
      <c r="H59" s="15">
        <v>1145</v>
      </c>
      <c r="I59" s="15">
        <v>620</v>
      </c>
      <c r="J59" s="15">
        <v>49</v>
      </c>
      <c r="K59" s="15">
        <v>25</v>
      </c>
      <c r="L59" s="15">
        <v>17</v>
      </c>
      <c r="M59" s="15">
        <v>2</v>
      </c>
      <c r="N59" s="15"/>
      <c r="O59" s="15"/>
      <c r="P59" s="16">
        <f t="shared" si="7"/>
        <v>3847</v>
      </c>
      <c r="Q59" s="17">
        <f t="shared" si="7"/>
        <v>3875</v>
      </c>
      <c r="R59" s="8"/>
    </row>
    <row r="60" spans="1:18" ht="12.75">
      <c r="A60" s="1" t="s">
        <v>47</v>
      </c>
      <c r="B60" s="15">
        <f>+'[1]stock broking'!B58</f>
        <v>0</v>
      </c>
      <c r="C60" s="15">
        <v>875</v>
      </c>
      <c r="D60" s="15">
        <f>+'[1]futures'!B58</f>
        <v>0</v>
      </c>
      <c r="E60" s="15">
        <f>+'[1]futures'!C58</f>
        <v>0</v>
      </c>
      <c r="F60" s="15">
        <f>+'[1]money lending'!B58</f>
        <v>0</v>
      </c>
      <c r="G60" s="15">
        <f>+'[1]money lending'!C58</f>
        <v>0</v>
      </c>
      <c r="H60" s="15">
        <f>+'[1]property management'!B58</f>
        <v>0</v>
      </c>
      <c r="I60" s="15">
        <f>+'[1]property management'!C58</f>
        <v>0</v>
      </c>
      <c r="J60" s="15">
        <f>+'[1]investment mangement'!H58</f>
        <v>0</v>
      </c>
      <c r="K60" s="15">
        <f>+'[1]investment mangement'!I58</f>
        <v>0</v>
      </c>
      <c r="L60" s="15">
        <f>+'[1]others'!AB58</f>
        <v>0</v>
      </c>
      <c r="M60" s="15">
        <f>+'[1]others'!AC58</f>
        <v>0</v>
      </c>
      <c r="N60" s="15"/>
      <c r="O60" s="15"/>
      <c r="P60" s="16">
        <f t="shared" si="7"/>
        <v>0</v>
      </c>
      <c r="Q60" s="17">
        <f t="shared" si="7"/>
        <v>875</v>
      </c>
      <c r="R60" s="13"/>
    </row>
    <row r="61" spans="1:18" ht="12.75">
      <c r="A61" s="1" t="s">
        <v>48</v>
      </c>
      <c r="B61" s="15">
        <f>+'[1]stock broking'!B59</f>
        <v>0</v>
      </c>
      <c r="C61" s="15">
        <f>+'[1]stock broking'!C59</f>
        <v>0</v>
      </c>
      <c r="D61" s="15">
        <f>+'[1]futures'!B59</f>
        <v>0</v>
      </c>
      <c r="E61" s="15">
        <f>+'[1]futures'!C59</f>
        <v>0</v>
      </c>
      <c r="F61" s="15">
        <f>+'[1]money lending'!B59</f>
        <v>0</v>
      </c>
      <c r="G61" s="15">
        <f>+'[1]money lending'!C59</f>
        <v>0</v>
      </c>
      <c r="H61" s="15">
        <f>+'[1]property management'!B59</f>
        <v>0</v>
      </c>
      <c r="I61" s="15">
        <f>+'[1]property management'!C59</f>
        <v>0</v>
      </c>
      <c r="J61" s="15">
        <f>+'[1]investment mangement'!H59</f>
        <v>0</v>
      </c>
      <c r="K61" s="15">
        <f>+'[1]investment mangement'!I59</f>
        <v>0</v>
      </c>
      <c r="L61" s="15">
        <f>+'[1]others'!AB59</f>
        <v>0</v>
      </c>
      <c r="M61" s="15">
        <f>+'[1]others'!AC59</f>
        <v>0</v>
      </c>
      <c r="N61" s="15"/>
      <c r="O61" s="15"/>
      <c r="P61" s="16">
        <f t="shared" si="7"/>
        <v>0</v>
      </c>
      <c r="Q61" s="17">
        <f t="shared" si="7"/>
        <v>0</v>
      </c>
      <c r="R61" s="13"/>
    </row>
    <row r="62" spans="1:18" ht="12.75">
      <c r="A62" s="1" t="s">
        <v>49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7"/>
      <c r="R62" s="13"/>
    </row>
    <row r="63" spans="1:18" ht="12.75">
      <c r="A63" s="1" t="s">
        <v>50</v>
      </c>
      <c r="B63" s="15">
        <v>-1100</v>
      </c>
      <c r="C63" s="15">
        <v>-221</v>
      </c>
      <c r="D63" s="15">
        <v>53</v>
      </c>
      <c r="E63" s="15">
        <f>+'[1]futures'!C61</f>
        <v>0</v>
      </c>
      <c r="F63" s="15">
        <v>-48</v>
      </c>
      <c r="G63" s="15">
        <f>+'[1]money lending'!C61</f>
        <v>0</v>
      </c>
      <c r="H63" s="15">
        <f>+'[1]property management'!B61</f>
        <v>0</v>
      </c>
      <c r="I63" s="15">
        <f>+'[1]property management'!C61</f>
        <v>0</v>
      </c>
      <c r="J63" s="15">
        <f>+'[1]investment mangement'!H61</f>
        <v>0</v>
      </c>
      <c r="K63" s="15">
        <v>3</v>
      </c>
      <c r="L63" s="15">
        <f>-271</f>
        <v>-271</v>
      </c>
      <c r="M63" s="15">
        <v>-1504</v>
      </c>
      <c r="N63" s="15"/>
      <c r="O63" s="15"/>
      <c r="P63" s="16">
        <f>+N63+L63+J63+H63+F63+D63+B63</f>
        <v>-1366</v>
      </c>
      <c r="Q63" s="17">
        <f>+O63+M63+K63+I63+G63+E63+C63</f>
        <v>-1722</v>
      </c>
      <c r="R63" s="13"/>
    </row>
    <row r="64" spans="1:18" ht="12.75">
      <c r="A64" s="1" t="s">
        <v>51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22"/>
      <c r="Q64" s="21"/>
      <c r="R64" s="13"/>
    </row>
    <row r="65" spans="1:18" ht="12.75">
      <c r="A65" s="1" t="s">
        <v>52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2"/>
      <c r="Q65" s="21"/>
      <c r="R65" s="13"/>
    </row>
    <row r="66" spans="1:18" ht="12.75">
      <c r="A66" s="1" t="s">
        <v>53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2"/>
      <c r="Q66" s="21"/>
      <c r="R66" s="13"/>
    </row>
    <row r="67" spans="16:18" ht="12.75">
      <c r="P67" s="10"/>
      <c r="R67" s="13"/>
    </row>
    <row r="68" spans="16:18" ht="12.75">
      <c r="P68" s="10"/>
      <c r="R68" s="13"/>
    </row>
    <row r="69" spans="16:18" ht="12.75">
      <c r="P69" s="10"/>
      <c r="R69" s="13"/>
    </row>
    <row r="70" spans="16:18" ht="12.75">
      <c r="P70" s="10"/>
      <c r="R70" s="13"/>
    </row>
    <row r="71" spans="16:18" ht="12.75">
      <c r="P71" s="10"/>
      <c r="R71" s="13"/>
    </row>
    <row r="72" spans="16:18" ht="12.75">
      <c r="P72" s="10"/>
      <c r="R72" s="13"/>
    </row>
    <row r="73" spans="16:18" ht="12.75">
      <c r="P73" s="10"/>
      <c r="R73" s="13"/>
    </row>
    <row r="74" spans="16:18" ht="12.75">
      <c r="P74" s="10"/>
      <c r="R74" s="13"/>
    </row>
    <row r="75" spans="16:18" ht="12.75">
      <c r="P75" s="10"/>
      <c r="R75" s="13"/>
    </row>
    <row r="76" spans="16:18" ht="12.75">
      <c r="P76" s="10"/>
      <c r="R76" s="13"/>
    </row>
    <row r="77" spans="16:18" ht="12.75">
      <c r="P77" s="10"/>
      <c r="R77" s="13"/>
    </row>
    <row r="78" spans="16:18" ht="12.75">
      <c r="P78" s="10"/>
      <c r="R78" s="13"/>
    </row>
    <row r="79" spans="16:18" ht="12.75">
      <c r="P79" s="10"/>
      <c r="R79" s="13"/>
    </row>
    <row r="80" spans="16:18" ht="12.75">
      <c r="P80" s="10"/>
      <c r="R80" s="13"/>
    </row>
    <row r="81" spans="16:18" ht="12.75">
      <c r="P81" s="10"/>
      <c r="R81" s="13"/>
    </row>
    <row r="82" spans="16:18" ht="12.75">
      <c r="P82" s="10"/>
      <c r="R82" s="13"/>
    </row>
    <row r="83" spans="16:18" ht="12.75">
      <c r="P83" s="10"/>
      <c r="R83" s="13"/>
    </row>
    <row r="84" spans="16:18" ht="12.75">
      <c r="P84" s="10"/>
      <c r="R84" s="13"/>
    </row>
    <row r="85" spans="16:18" ht="12.75">
      <c r="P85" s="10"/>
      <c r="R85" s="13"/>
    </row>
    <row r="86" spans="16:18" ht="12.75">
      <c r="P86" s="10"/>
      <c r="R86" s="13"/>
    </row>
    <row r="87" spans="16:18" ht="12.75">
      <c r="P87" s="10"/>
      <c r="R87" s="13"/>
    </row>
    <row r="88" spans="16:18" ht="12.75">
      <c r="P88" s="10"/>
      <c r="R88" s="13"/>
    </row>
    <row r="89" spans="16:18" ht="12.75">
      <c r="P89" s="10"/>
      <c r="R89" s="13"/>
    </row>
    <row r="90" spans="16:18" ht="12.75">
      <c r="P90" s="10"/>
      <c r="R90" s="13"/>
    </row>
    <row r="91" spans="16:18" ht="12.75">
      <c r="P91" s="10"/>
      <c r="R91" s="13"/>
    </row>
    <row r="92" spans="16:18" ht="12.75">
      <c r="P92" s="10"/>
      <c r="R92" s="13"/>
    </row>
    <row r="93" spans="16:18" ht="12.75">
      <c r="P93" s="10"/>
      <c r="R93" s="13"/>
    </row>
    <row r="94" spans="16:18" ht="12.75">
      <c r="P94" s="10"/>
      <c r="R94" s="13"/>
    </row>
    <row r="95" spans="16:18" ht="12.75">
      <c r="P95" s="10"/>
      <c r="R95" s="13"/>
    </row>
    <row r="96" spans="16:18" ht="12.75">
      <c r="P96" s="10"/>
      <c r="R96" s="13"/>
    </row>
    <row r="97" spans="16:18" ht="12.75">
      <c r="P97" s="10"/>
      <c r="R97" s="13"/>
    </row>
    <row r="98" spans="16:18" ht="12.75">
      <c r="P98" s="10"/>
      <c r="R98" s="13"/>
    </row>
    <row r="99" spans="16:18" ht="12.75">
      <c r="P99" s="10"/>
      <c r="R99" s="13"/>
    </row>
    <row r="100" spans="16:18" ht="12.75">
      <c r="P100" s="10"/>
      <c r="R100" s="13"/>
    </row>
    <row r="101" spans="16:18" ht="12.75">
      <c r="P101" s="10"/>
      <c r="R101" s="13"/>
    </row>
    <row r="102" spans="16:18" ht="12.75">
      <c r="P102" s="10"/>
      <c r="R102" s="13"/>
    </row>
    <row r="103" spans="16:18" ht="12.75">
      <c r="P103" s="10"/>
      <c r="R103" s="13"/>
    </row>
    <row r="104" spans="16:18" ht="12.75">
      <c r="P104" s="10"/>
      <c r="R104" s="13"/>
    </row>
    <row r="105" spans="16:18" ht="12.75">
      <c r="P105" s="10"/>
      <c r="R105" s="13"/>
    </row>
    <row r="106" spans="16:18" ht="12.75">
      <c r="P106" s="10"/>
      <c r="R106" s="13"/>
    </row>
    <row r="107" spans="16:18" ht="12.75">
      <c r="P107" s="10"/>
      <c r="R107" s="13"/>
    </row>
    <row r="108" spans="16:18" ht="12.75">
      <c r="P108" s="10"/>
      <c r="R108" s="13"/>
    </row>
    <row r="109" spans="16:18" ht="12.75">
      <c r="P109" s="10"/>
      <c r="R109" s="13"/>
    </row>
    <row r="110" spans="16:18" ht="12.75">
      <c r="P110" s="10"/>
      <c r="R110" s="13"/>
    </row>
    <row r="111" spans="16:18" ht="12.75">
      <c r="P111" s="10"/>
      <c r="R111" s="13"/>
    </row>
    <row r="112" spans="16:18" ht="12.75">
      <c r="P112" s="10"/>
      <c r="R112" s="13"/>
    </row>
    <row r="113" spans="16:18" ht="12.75">
      <c r="P113" s="10"/>
      <c r="R113" s="13"/>
    </row>
    <row r="114" spans="16:18" ht="12.75">
      <c r="P114" s="10"/>
      <c r="R114" s="13"/>
    </row>
    <row r="115" spans="16:18" ht="12.75">
      <c r="P115" s="10"/>
      <c r="R115" s="13"/>
    </row>
    <row r="116" spans="16:18" ht="12.75">
      <c r="P116" s="10"/>
      <c r="R116" s="13"/>
    </row>
    <row r="117" spans="16:18" ht="12.75">
      <c r="P117" s="10"/>
      <c r="R117" s="13"/>
    </row>
    <row r="118" spans="16:18" ht="12.75">
      <c r="P118" s="10"/>
      <c r="R118" s="13"/>
    </row>
    <row r="119" spans="16:18" ht="12.75">
      <c r="P119" s="10"/>
      <c r="R119" s="13"/>
    </row>
    <row r="120" spans="16:18" ht="12.75">
      <c r="P120" s="10"/>
      <c r="R120" s="13"/>
    </row>
    <row r="121" spans="16:18" ht="12.75">
      <c r="P121" s="10"/>
      <c r="R121" s="13"/>
    </row>
    <row r="122" spans="16:18" ht="12.75">
      <c r="P122" s="10"/>
      <c r="R122" s="13"/>
    </row>
    <row r="123" spans="16:18" ht="12.75">
      <c r="P123" s="10"/>
      <c r="R123" s="13"/>
    </row>
    <row r="124" spans="16:18" ht="12.75">
      <c r="P124" s="10"/>
      <c r="R124" s="13"/>
    </row>
    <row r="125" spans="16:18" ht="12.75">
      <c r="P125" s="10"/>
      <c r="R125" s="13"/>
    </row>
    <row r="126" spans="16:18" ht="12.75">
      <c r="P126" s="10"/>
      <c r="R126" s="13"/>
    </row>
    <row r="127" spans="16:18" ht="12.75">
      <c r="P127" s="10"/>
      <c r="R127" s="13"/>
    </row>
    <row r="128" spans="16:18" ht="12.75">
      <c r="P128" s="10"/>
      <c r="R128" s="13"/>
    </row>
    <row r="129" spans="16:18" ht="12.75">
      <c r="P129" s="10"/>
      <c r="R129" s="13"/>
    </row>
    <row r="130" spans="16:18" ht="12.75">
      <c r="P130" s="10"/>
      <c r="R130" s="13"/>
    </row>
    <row r="131" spans="16:18" ht="12.75">
      <c r="P131" s="10"/>
      <c r="R131" s="13"/>
    </row>
    <row r="132" spans="16:18" ht="12.75">
      <c r="P132" s="10"/>
      <c r="R132" s="13"/>
    </row>
    <row r="133" spans="16:18" ht="12.75">
      <c r="P133" s="10"/>
      <c r="R133" s="13"/>
    </row>
    <row r="134" ht="12.75">
      <c r="P134" s="10"/>
    </row>
    <row r="135" ht="12.75">
      <c r="P135" s="10"/>
    </row>
    <row r="136" ht="12.75">
      <c r="P136" s="10"/>
    </row>
    <row r="137" ht="12.75">
      <c r="P137" s="10"/>
    </row>
    <row r="138" ht="12.75">
      <c r="P138" s="10"/>
    </row>
    <row r="139" ht="12.75">
      <c r="P139" s="10"/>
    </row>
    <row r="140" ht="12.75">
      <c r="P140" s="10"/>
    </row>
    <row r="141" ht="12.75">
      <c r="P141" s="10"/>
    </row>
    <row r="142" ht="12.75">
      <c r="P142" s="10"/>
    </row>
    <row r="143" ht="12.75">
      <c r="P143" s="10"/>
    </row>
    <row r="144" ht="12.75">
      <c r="P144" s="10"/>
    </row>
    <row r="145" ht="12.75">
      <c r="P145" s="10"/>
    </row>
    <row r="146" ht="12.75">
      <c r="P146" s="10"/>
    </row>
    <row r="147" ht="12.75">
      <c r="P147" s="10"/>
    </row>
    <row r="148" ht="12.75">
      <c r="P148" s="10"/>
    </row>
    <row r="149" ht="12.75">
      <c r="P149" s="10"/>
    </row>
    <row r="150" ht="12.75">
      <c r="P150" s="10"/>
    </row>
    <row r="151" ht="12.75">
      <c r="P151" s="10"/>
    </row>
    <row r="152" ht="12.75">
      <c r="P152" s="10"/>
    </row>
    <row r="153" ht="12.75">
      <c r="P153" s="10"/>
    </row>
    <row r="154" ht="12.75">
      <c r="P154" s="10"/>
    </row>
    <row r="155" ht="12.75">
      <c r="P155" s="10"/>
    </row>
    <row r="156" ht="12.75">
      <c r="P156" s="10"/>
    </row>
    <row r="157" ht="12.75">
      <c r="P157" s="10"/>
    </row>
    <row r="158" ht="12.75">
      <c r="P158" s="10"/>
    </row>
    <row r="159" ht="12.75">
      <c r="P159" s="10"/>
    </row>
    <row r="160" ht="12.75">
      <c r="P160" s="10"/>
    </row>
    <row r="161" ht="12.75">
      <c r="P161" s="10"/>
    </row>
    <row r="162" ht="12.75">
      <c r="P162" s="10"/>
    </row>
    <row r="163" ht="12.75">
      <c r="P163" s="10"/>
    </row>
    <row r="164" ht="12.75">
      <c r="P164" s="10"/>
    </row>
    <row r="165" ht="12.75">
      <c r="P165" s="10"/>
    </row>
    <row r="166" ht="12.75">
      <c r="P166" s="10"/>
    </row>
    <row r="167" ht="12.75">
      <c r="P167" s="10"/>
    </row>
    <row r="168" ht="12.75">
      <c r="P168" s="10"/>
    </row>
    <row r="169" ht="12.75">
      <c r="P169" s="10"/>
    </row>
    <row r="170" ht="12.75">
      <c r="P170" s="10"/>
    </row>
    <row r="171" ht="12.75">
      <c r="P171" s="10"/>
    </row>
    <row r="172" ht="12.75">
      <c r="P172" s="10"/>
    </row>
    <row r="173" ht="12.75">
      <c r="P173" s="10"/>
    </row>
    <row r="174" ht="12.75">
      <c r="P174" s="10"/>
    </row>
    <row r="175" ht="12.75">
      <c r="P175" s="10"/>
    </row>
    <row r="176" ht="12.75">
      <c r="P176" s="10"/>
    </row>
    <row r="177" ht="12.75">
      <c r="P177" s="10"/>
    </row>
    <row r="178" ht="12.75">
      <c r="P178" s="10"/>
    </row>
    <row r="179" ht="12.75">
      <c r="P179" s="10"/>
    </row>
    <row r="180" ht="12.75">
      <c r="P180" s="10"/>
    </row>
    <row r="181" ht="12.75">
      <c r="P181" s="10"/>
    </row>
    <row r="182" ht="12.75">
      <c r="P182" s="10"/>
    </row>
    <row r="183" ht="12.75">
      <c r="P183" s="10"/>
    </row>
    <row r="184" ht="12.75">
      <c r="P184" s="10"/>
    </row>
    <row r="185" ht="12.75">
      <c r="P185" s="10"/>
    </row>
    <row r="186" ht="12.75">
      <c r="P186" s="10"/>
    </row>
    <row r="187" ht="12.75">
      <c r="P187" s="10"/>
    </row>
    <row r="188" ht="12.75">
      <c r="P188" s="10"/>
    </row>
    <row r="189" ht="12.75">
      <c r="P189" s="10"/>
    </row>
    <row r="190" ht="12.75">
      <c r="P190" s="10"/>
    </row>
    <row r="191" ht="12.75">
      <c r="P191" s="10"/>
    </row>
    <row r="192" ht="12.75">
      <c r="P192" s="10"/>
    </row>
    <row r="193" ht="12.75">
      <c r="P193" s="10"/>
    </row>
    <row r="194" ht="12.75">
      <c r="P194" s="10"/>
    </row>
    <row r="195" ht="12.75">
      <c r="P195" s="10"/>
    </row>
    <row r="196" ht="12.75">
      <c r="P196" s="10"/>
    </row>
    <row r="197" ht="12.75">
      <c r="P197" s="10"/>
    </row>
    <row r="198" ht="12.75">
      <c r="P198" s="10"/>
    </row>
    <row r="199" ht="12.75">
      <c r="P199" s="10"/>
    </row>
    <row r="200" ht="12.75">
      <c r="P200" s="10"/>
    </row>
    <row r="201" ht="12.75">
      <c r="P201" s="10"/>
    </row>
    <row r="202" ht="12.75">
      <c r="P202" s="10"/>
    </row>
    <row r="203" ht="12.75">
      <c r="P203" s="10"/>
    </row>
    <row r="204" ht="12.75">
      <c r="P204" s="10"/>
    </row>
    <row r="205" ht="12.75">
      <c r="P205" s="10"/>
    </row>
    <row r="206" ht="12.75">
      <c r="P206" s="10"/>
    </row>
    <row r="207" ht="12.75">
      <c r="P207" s="10"/>
    </row>
    <row r="208" ht="12.75">
      <c r="P208" s="10"/>
    </row>
    <row r="209" ht="12.75">
      <c r="P209" s="10"/>
    </row>
    <row r="210" ht="12.75">
      <c r="P210" s="10"/>
    </row>
    <row r="211" ht="12.75">
      <c r="P211" s="10"/>
    </row>
    <row r="212" ht="12.75">
      <c r="P212" s="10"/>
    </row>
    <row r="213" ht="12.75">
      <c r="P213" s="10"/>
    </row>
    <row r="214" ht="12.75">
      <c r="P214" s="10"/>
    </row>
    <row r="215" ht="12.75">
      <c r="P215" s="10"/>
    </row>
    <row r="216" ht="12.75">
      <c r="P216" s="10"/>
    </row>
    <row r="217" ht="12.75">
      <c r="P217" s="10"/>
    </row>
    <row r="218" ht="12.75">
      <c r="P218" s="10"/>
    </row>
    <row r="219" ht="12.75">
      <c r="P219" s="10"/>
    </row>
    <row r="220" ht="12.75">
      <c r="P220" s="10"/>
    </row>
    <row r="221" ht="12.75">
      <c r="P221" s="10"/>
    </row>
    <row r="222" ht="12.75">
      <c r="P222" s="10"/>
    </row>
    <row r="223" ht="12.75">
      <c r="P223" s="10"/>
    </row>
    <row r="224" ht="12.75">
      <c r="P224" s="10"/>
    </row>
    <row r="225" ht="12.75">
      <c r="P225" s="10"/>
    </row>
    <row r="226" ht="12.75">
      <c r="P226" s="10"/>
    </row>
    <row r="227" ht="12.75">
      <c r="P227" s="10"/>
    </row>
    <row r="228" ht="12.75">
      <c r="P228" s="10"/>
    </row>
    <row r="229" ht="12.75">
      <c r="P229" s="10"/>
    </row>
    <row r="230" ht="12.75">
      <c r="P230" s="10"/>
    </row>
    <row r="231" ht="12.75">
      <c r="P231" s="10"/>
    </row>
    <row r="232" ht="12.75">
      <c r="P232" s="10"/>
    </row>
    <row r="233" ht="12.75">
      <c r="P233" s="10"/>
    </row>
    <row r="234" ht="12.75">
      <c r="P234" s="10"/>
    </row>
    <row r="235" ht="12.75">
      <c r="P235" s="10"/>
    </row>
    <row r="236" ht="12.75">
      <c r="P236" s="10"/>
    </row>
    <row r="237" ht="12.75">
      <c r="P237" s="10"/>
    </row>
    <row r="238" ht="12.75">
      <c r="P238" s="10"/>
    </row>
    <row r="239" ht="12.75">
      <c r="P239" s="10"/>
    </row>
    <row r="240" ht="12.75">
      <c r="P240" s="10"/>
    </row>
    <row r="241" ht="12.75">
      <c r="P241" s="10"/>
    </row>
    <row r="242" ht="12.75">
      <c r="P242" s="10"/>
    </row>
    <row r="243" ht="12.75">
      <c r="P243" s="10"/>
    </row>
    <row r="244" ht="12.75">
      <c r="P244" s="10"/>
    </row>
    <row r="245" ht="12.75">
      <c r="P245" s="10"/>
    </row>
    <row r="246" ht="12.75">
      <c r="P246" s="10"/>
    </row>
    <row r="247" ht="12.75">
      <c r="P247" s="10"/>
    </row>
    <row r="248" ht="12.75">
      <c r="P248" s="10"/>
    </row>
    <row r="249" ht="12.75">
      <c r="P249" s="10"/>
    </row>
    <row r="250" ht="12.75">
      <c r="P250" s="10"/>
    </row>
    <row r="251" ht="12.75">
      <c r="P251" s="10"/>
    </row>
    <row r="252" ht="12.75">
      <c r="P252" s="10"/>
    </row>
    <row r="253" ht="12.75">
      <c r="P253" s="10"/>
    </row>
    <row r="254" ht="12.75">
      <c r="P254" s="10"/>
    </row>
    <row r="255" ht="12.75">
      <c r="P255" s="10"/>
    </row>
    <row r="256" ht="12.75">
      <c r="P256" s="10"/>
    </row>
    <row r="257" ht="12.75">
      <c r="P257" s="10"/>
    </row>
    <row r="258" ht="12.75">
      <c r="P258" s="10"/>
    </row>
    <row r="259" ht="12.75">
      <c r="P259" s="10"/>
    </row>
    <row r="260" ht="12.75">
      <c r="P260" s="10"/>
    </row>
    <row r="261" ht="12.75">
      <c r="P261" s="10"/>
    </row>
    <row r="262" ht="12.75">
      <c r="P262" s="10"/>
    </row>
    <row r="263" ht="12.75">
      <c r="P263" s="10"/>
    </row>
    <row r="264" ht="12.75">
      <c r="P264" s="10"/>
    </row>
    <row r="265" ht="12.75">
      <c r="P265" s="10"/>
    </row>
    <row r="266" ht="12.75">
      <c r="P266" s="10"/>
    </row>
    <row r="267" ht="12.75">
      <c r="P267" s="10"/>
    </row>
    <row r="268" ht="12.75">
      <c r="P268" s="10"/>
    </row>
    <row r="269" ht="12.75">
      <c r="P269" s="10"/>
    </row>
    <row r="270" ht="12.75">
      <c r="P270" s="10"/>
    </row>
    <row r="271" ht="12.75">
      <c r="P271" s="10"/>
    </row>
    <row r="272" ht="12.75">
      <c r="P272" s="10"/>
    </row>
    <row r="273" ht="12.75">
      <c r="P273" s="10"/>
    </row>
    <row r="274" ht="12.75">
      <c r="P274" s="10"/>
    </row>
    <row r="275" ht="12.75">
      <c r="P275" s="10"/>
    </row>
    <row r="276" ht="12.75">
      <c r="P276" s="10"/>
    </row>
    <row r="277" ht="12.75">
      <c r="P277" s="10"/>
    </row>
    <row r="278" ht="12.75">
      <c r="P278" s="10"/>
    </row>
    <row r="279" ht="12.75">
      <c r="P279" s="10"/>
    </row>
    <row r="280" ht="12.75">
      <c r="P280" s="10"/>
    </row>
    <row r="281" ht="12.75">
      <c r="P281" s="10"/>
    </row>
    <row r="282" ht="12.75">
      <c r="P282" s="10"/>
    </row>
    <row r="283" ht="12.75">
      <c r="P283" s="10"/>
    </row>
    <row r="284" ht="12.75">
      <c r="P284" s="10"/>
    </row>
    <row r="285" ht="12.75">
      <c r="P285" s="10"/>
    </row>
    <row r="286" ht="12.75">
      <c r="P286" s="10"/>
    </row>
    <row r="287" ht="12.75">
      <c r="P287" s="10"/>
    </row>
    <row r="288" ht="12.75">
      <c r="P288" s="10"/>
    </row>
    <row r="289" ht="12.75">
      <c r="P289" s="10"/>
    </row>
    <row r="290" ht="12.75">
      <c r="P290" s="10"/>
    </row>
    <row r="291" ht="12.75">
      <c r="P291" s="10"/>
    </row>
    <row r="292" ht="12.75">
      <c r="P292" s="10"/>
    </row>
    <row r="293" ht="12.75">
      <c r="P293" s="10"/>
    </row>
    <row r="294" ht="12.75">
      <c r="P294" s="10"/>
    </row>
    <row r="295" ht="12.75">
      <c r="P295" s="10"/>
    </row>
    <row r="296" ht="12.75">
      <c r="P296" s="10"/>
    </row>
    <row r="297" ht="12.75">
      <c r="P297" s="10"/>
    </row>
    <row r="298" ht="12.75">
      <c r="P298" s="10"/>
    </row>
    <row r="299" ht="12.75">
      <c r="P299" s="10"/>
    </row>
    <row r="300" ht="12.75">
      <c r="P300" s="10"/>
    </row>
    <row r="301" ht="12.75">
      <c r="P301" s="10"/>
    </row>
    <row r="302" ht="12.75">
      <c r="P302" s="10"/>
    </row>
    <row r="303" ht="12.75">
      <c r="P303" s="10"/>
    </row>
    <row r="304" ht="12.75">
      <c r="P304" s="10"/>
    </row>
    <row r="305" ht="12.75">
      <c r="P305" s="10"/>
    </row>
    <row r="306" ht="12.75">
      <c r="P306" s="10"/>
    </row>
    <row r="307" ht="12.75">
      <c r="P307" s="10"/>
    </row>
    <row r="308" ht="12.75">
      <c r="P308" s="10"/>
    </row>
    <row r="309" ht="12.75">
      <c r="P309" s="10"/>
    </row>
    <row r="310" ht="12.75">
      <c r="P310" s="10"/>
    </row>
    <row r="311" ht="12.75">
      <c r="P311" s="10"/>
    </row>
    <row r="312" ht="12.75">
      <c r="P312" s="10"/>
    </row>
    <row r="313" ht="12.75">
      <c r="P313" s="10"/>
    </row>
    <row r="314" ht="12.75">
      <c r="P314" s="10"/>
    </row>
    <row r="315" ht="12.75">
      <c r="P315" s="10"/>
    </row>
    <row r="316" ht="12.75">
      <c r="P316" s="10"/>
    </row>
    <row r="317" ht="12.75">
      <c r="P317" s="10"/>
    </row>
    <row r="318" ht="12.75">
      <c r="P318" s="10"/>
    </row>
    <row r="319" ht="12.75">
      <c r="P319" s="10"/>
    </row>
    <row r="320" ht="12.75">
      <c r="P320" s="10"/>
    </row>
    <row r="321" ht="12.75">
      <c r="P321" s="10"/>
    </row>
    <row r="322" ht="12.75">
      <c r="P322" s="10"/>
    </row>
    <row r="323" ht="12.75">
      <c r="P323" s="10"/>
    </row>
    <row r="324" ht="12.75">
      <c r="P324" s="10"/>
    </row>
    <row r="325" ht="12.75">
      <c r="P325" s="10"/>
    </row>
    <row r="326" ht="12.75">
      <c r="P326" s="10"/>
    </row>
    <row r="327" ht="12.75">
      <c r="P327" s="10"/>
    </row>
    <row r="328" ht="12.75">
      <c r="P328" s="10"/>
    </row>
    <row r="329" ht="12.75">
      <c r="P329" s="10"/>
    </row>
    <row r="330" ht="12.75">
      <c r="P330" s="10"/>
    </row>
    <row r="331" ht="12.75">
      <c r="P331" s="10"/>
    </row>
    <row r="332" ht="12.75">
      <c r="P332" s="10"/>
    </row>
    <row r="333" ht="12.75">
      <c r="P333" s="10"/>
    </row>
    <row r="334" ht="12.75">
      <c r="P334" s="10"/>
    </row>
    <row r="335" ht="12.75">
      <c r="P335" s="10"/>
    </row>
    <row r="336" ht="12.75">
      <c r="P336" s="10"/>
    </row>
    <row r="337" ht="12.75">
      <c r="P337" s="10"/>
    </row>
    <row r="338" ht="12.75">
      <c r="P338" s="10"/>
    </row>
    <row r="339" ht="12.75">
      <c r="P339" s="10"/>
    </row>
    <row r="340" ht="12.75">
      <c r="P340" s="10"/>
    </row>
    <row r="341" ht="12.75">
      <c r="P341" s="10"/>
    </row>
    <row r="342" ht="12.75">
      <c r="P342" s="10"/>
    </row>
    <row r="343" ht="12.75">
      <c r="P343" s="10"/>
    </row>
    <row r="344" ht="12.75">
      <c r="P344" s="10"/>
    </row>
    <row r="345" ht="12.75">
      <c r="P345" s="10"/>
    </row>
    <row r="346" ht="12.75">
      <c r="P346" s="10"/>
    </row>
    <row r="347" ht="12.75">
      <c r="P347" s="10"/>
    </row>
    <row r="348" ht="12.75">
      <c r="P348" s="10"/>
    </row>
    <row r="349" ht="12.75">
      <c r="P349" s="10"/>
    </row>
    <row r="350" ht="12.75">
      <c r="P350" s="10"/>
    </row>
    <row r="351" ht="12.75">
      <c r="P351" s="10"/>
    </row>
    <row r="352" ht="12.75">
      <c r="P352" s="10"/>
    </row>
    <row r="353" ht="12.75">
      <c r="P353" s="10"/>
    </row>
    <row r="354" ht="12.75">
      <c r="P354" s="10"/>
    </row>
    <row r="355" ht="12.75">
      <c r="P355" s="10"/>
    </row>
    <row r="356" ht="12.75">
      <c r="P356" s="10"/>
    </row>
    <row r="357" ht="12.75">
      <c r="P357" s="10"/>
    </row>
    <row r="358" ht="12.75">
      <c r="P358" s="10"/>
    </row>
    <row r="359" ht="12.75">
      <c r="P359" s="10"/>
    </row>
    <row r="360" ht="12.75">
      <c r="P360" s="10"/>
    </row>
    <row r="361" ht="12.75">
      <c r="P361" s="10"/>
    </row>
    <row r="362" ht="12.75">
      <c r="P362" s="10"/>
    </row>
    <row r="363" ht="12.75">
      <c r="P363" s="10"/>
    </row>
    <row r="364" ht="12.75">
      <c r="P364" s="10"/>
    </row>
    <row r="365" ht="12.75">
      <c r="P365" s="10"/>
    </row>
    <row r="366" ht="12.75">
      <c r="P366" s="10"/>
    </row>
    <row r="367" ht="12.75">
      <c r="P367" s="10"/>
    </row>
    <row r="368" ht="12.75">
      <c r="P368" s="10"/>
    </row>
    <row r="369" ht="12.75">
      <c r="P369" s="10"/>
    </row>
    <row r="370" ht="12.75">
      <c r="P370" s="10"/>
    </row>
    <row r="371" ht="12.75">
      <c r="P371" s="10"/>
    </row>
    <row r="372" ht="12.75">
      <c r="P372" s="10"/>
    </row>
    <row r="373" ht="12.75">
      <c r="P373" s="10"/>
    </row>
    <row r="374" ht="12.75">
      <c r="P374" s="10"/>
    </row>
    <row r="375" ht="12.75">
      <c r="P375" s="10"/>
    </row>
    <row r="376" ht="12.75">
      <c r="P376" s="10"/>
    </row>
    <row r="377" ht="12.75">
      <c r="P377" s="10"/>
    </row>
    <row r="378" ht="12.75">
      <c r="P378" s="10"/>
    </row>
    <row r="379" ht="12.75">
      <c r="P379" s="10"/>
    </row>
    <row r="380" ht="12.75">
      <c r="P380" s="10"/>
    </row>
    <row r="381" ht="12.75">
      <c r="P381" s="10"/>
    </row>
    <row r="382" ht="12.75">
      <c r="P382" s="10"/>
    </row>
    <row r="383" ht="12.75">
      <c r="P383" s="10"/>
    </row>
    <row r="384" ht="12.75">
      <c r="P384" s="10"/>
    </row>
    <row r="385" ht="12.75">
      <c r="P385" s="10"/>
    </row>
    <row r="386" ht="12.75">
      <c r="P386" s="10"/>
    </row>
    <row r="387" ht="12.75">
      <c r="P387" s="10"/>
    </row>
    <row r="388" ht="12.75">
      <c r="P388" s="10"/>
    </row>
    <row r="389" ht="12.75">
      <c r="P389" s="10"/>
    </row>
    <row r="390" ht="12.75">
      <c r="P390" s="10"/>
    </row>
    <row r="391" ht="12.75">
      <c r="P391" s="10"/>
    </row>
    <row r="392" ht="12.75">
      <c r="P392" s="10"/>
    </row>
    <row r="393" ht="12.75">
      <c r="P393" s="10"/>
    </row>
    <row r="394" ht="12.75">
      <c r="P394" s="10"/>
    </row>
    <row r="395" ht="12.75">
      <c r="P395" s="10"/>
    </row>
    <row r="396" ht="12.75">
      <c r="P396" s="10"/>
    </row>
    <row r="397" ht="12.75">
      <c r="P397" s="10"/>
    </row>
    <row r="398" ht="12.75">
      <c r="P398" s="10"/>
    </row>
    <row r="399" ht="12.75">
      <c r="P399" s="10"/>
    </row>
    <row r="400" ht="12.75">
      <c r="P400" s="10"/>
    </row>
    <row r="401" ht="12.75">
      <c r="P401" s="10"/>
    </row>
    <row r="402" ht="12.75">
      <c r="P402" s="10"/>
    </row>
    <row r="403" ht="12.75">
      <c r="P403" s="10"/>
    </row>
    <row r="404" ht="12.75">
      <c r="P404" s="10"/>
    </row>
    <row r="405" ht="12.75">
      <c r="P405" s="10"/>
    </row>
    <row r="406" ht="12.75">
      <c r="P406" s="10"/>
    </row>
    <row r="407" ht="12.75">
      <c r="P407" s="10"/>
    </row>
    <row r="408" ht="12.75">
      <c r="P408" s="10"/>
    </row>
    <row r="409" ht="12.75">
      <c r="P409" s="10"/>
    </row>
    <row r="410" ht="12.75">
      <c r="P410" s="10"/>
    </row>
    <row r="411" ht="12.75">
      <c r="P411" s="10"/>
    </row>
    <row r="412" ht="12.75">
      <c r="P412" s="10"/>
    </row>
    <row r="413" ht="12.75">
      <c r="P413" s="10"/>
    </row>
    <row r="414" ht="12.75">
      <c r="P414" s="10"/>
    </row>
    <row r="415" ht="12.75">
      <c r="P415" s="10"/>
    </row>
    <row r="416" ht="12.75">
      <c r="P416" s="10"/>
    </row>
    <row r="417" ht="12.75">
      <c r="P417" s="10"/>
    </row>
    <row r="418" ht="12.75">
      <c r="P418" s="10"/>
    </row>
    <row r="419" ht="12.75">
      <c r="P419" s="10"/>
    </row>
    <row r="420" ht="12.75">
      <c r="P420" s="10"/>
    </row>
    <row r="421" ht="12.75">
      <c r="P421" s="10"/>
    </row>
    <row r="422" ht="12.75">
      <c r="P422" s="10"/>
    </row>
    <row r="423" ht="12.75">
      <c r="P423" s="10"/>
    </row>
    <row r="424" ht="12.75">
      <c r="P424" s="10"/>
    </row>
    <row r="425" ht="12.75">
      <c r="P425" s="10"/>
    </row>
    <row r="426" ht="12.75">
      <c r="P426" s="10"/>
    </row>
    <row r="427" ht="12.75">
      <c r="P427" s="10"/>
    </row>
    <row r="428" ht="12.75">
      <c r="P428" s="10"/>
    </row>
    <row r="429" ht="12.75">
      <c r="P429" s="10"/>
    </row>
    <row r="430" ht="12.75">
      <c r="P430" s="10"/>
    </row>
    <row r="431" ht="12.75">
      <c r="P431" s="10"/>
    </row>
    <row r="432" ht="12.75">
      <c r="P432" s="10"/>
    </row>
    <row r="433" ht="12.75">
      <c r="P433" s="10"/>
    </row>
    <row r="434" ht="12.75">
      <c r="P434" s="10"/>
    </row>
    <row r="435" ht="12.75">
      <c r="P435" s="10"/>
    </row>
    <row r="436" ht="12.75">
      <c r="P436" s="10"/>
    </row>
    <row r="437" ht="12.75">
      <c r="P437" s="10"/>
    </row>
    <row r="438" ht="12.75">
      <c r="P438" s="10"/>
    </row>
    <row r="439" ht="12.75">
      <c r="P439" s="10"/>
    </row>
    <row r="440" ht="12.75">
      <c r="P440" s="10"/>
    </row>
    <row r="441" ht="12.75">
      <c r="P441" s="10"/>
    </row>
    <row r="442" ht="12.75">
      <c r="P442" s="10"/>
    </row>
    <row r="443" ht="12.75">
      <c r="P443" s="10"/>
    </row>
    <row r="444" ht="12.75">
      <c r="P444" s="10"/>
    </row>
    <row r="445" ht="12.75">
      <c r="P445" s="10"/>
    </row>
    <row r="446" ht="12.75">
      <c r="P446" s="10"/>
    </row>
    <row r="447" ht="12.75">
      <c r="P447" s="10"/>
    </row>
    <row r="448" ht="12.75">
      <c r="P448" s="10"/>
    </row>
    <row r="449" ht="12.75">
      <c r="P449" s="10"/>
    </row>
    <row r="450" ht="12.75">
      <c r="P450" s="10"/>
    </row>
    <row r="451" ht="12.75">
      <c r="P451" s="10"/>
    </row>
    <row r="452" ht="12.75">
      <c r="P452" s="10"/>
    </row>
    <row r="453" ht="12.75">
      <c r="P453" s="10"/>
    </row>
    <row r="454" ht="12.75">
      <c r="P454" s="10"/>
    </row>
    <row r="455" ht="12.75">
      <c r="P455" s="10"/>
    </row>
    <row r="456" ht="12.75">
      <c r="P456" s="10"/>
    </row>
    <row r="457" ht="12.75">
      <c r="P457" s="10"/>
    </row>
    <row r="458" ht="12.75">
      <c r="P458" s="10"/>
    </row>
    <row r="459" ht="12.75">
      <c r="P459" s="10"/>
    </row>
    <row r="460" ht="12.75">
      <c r="P460" s="10"/>
    </row>
    <row r="461" ht="12.75">
      <c r="P461" s="10"/>
    </row>
    <row r="462" ht="12.75">
      <c r="P462" s="10"/>
    </row>
    <row r="463" ht="12.75">
      <c r="P463" s="10"/>
    </row>
    <row r="464" ht="12.75">
      <c r="P464" s="10"/>
    </row>
    <row r="465" ht="12.75">
      <c r="P465" s="10"/>
    </row>
    <row r="466" ht="12.75">
      <c r="P466" s="10"/>
    </row>
    <row r="467" ht="12.75">
      <c r="P467" s="10"/>
    </row>
    <row r="468" ht="12.75">
      <c r="P468" s="10"/>
    </row>
    <row r="469" ht="12.75">
      <c r="P469" s="10"/>
    </row>
    <row r="470" ht="12.75">
      <c r="P470" s="10"/>
    </row>
    <row r="471" ht="12.75">
      <c r="P471" s="10"/>
    </row>
    <row r="472" ht="12.75">
      <c r="P472" s="10"/>
    </row>
    <row r="473" ht="12.75">
      <c r="P473" s="10"/>
    </row>
    <row r="474" ht="12.75">
      <c r="P474" s="10"/>
    </row>
    <row r="475" ht="12.75">
      <c r="P475" s="10"/>
    </row>
    <row r="476" ht="12.75">
      <c r="P476" s="10"/>
    </row>
    <row r="477" ht="12.75">
      <c r="P477" s="10"/>
    </row>
    <row r="478" ht="12.75">
      <c r="P478" s="10"/>
    </row>
    <row r="479" ht="12.75">
      <c r="P479" s="10"/>
    </row>
    <row r="480" ht="12.75">
      <c r="P480" s="10"/>
    </row>
    <row r="481" ht="12.75">
      <c r="P481" s="10"/>
    </row>
    <row r="482" ht="12.75">
      <c r="P482" s="10"/>
    </row>
    <row r="483" ht="12.75">
      <c r="P483" s="10"/>
    </row>
    <row r="484" ht="12.75">
      <c r="P484" s="10"/>
    </row>
    <row r="485" ht="12.75">
      <c r="P485" s="10"/>
    </row>
    <row r="486" ht="12.75">
      <c r="P486" s="10"/>
    </row>
    <row r="487" ht="12.75">
      <c r="P487" s="10"/>
    </row>
    <row r="488" ht="12.75">
      <c r="P488" s="10"/>
    </row>
    <row r="489" ht="12.75">
      <c r="P489" s="10"/>
    </row>
    <row r="490" ht="12.75">
      <c r="P490" s="10"/>
    </row>
    <row r="491" ht="12.75">
      <c r="P491" s="10"/>
    </row>
    <row r="492" ht="12.75">
      <c r="P492" s="10"/>
    </row>
    <row r="493" ht="12.75">
      <c r="P493" s="10"/>
    </row>
    <row r="494" ht="12.75">
      <c r="P494" s="10"/>
    </row>
    <row r="495" ht="12.75">
      <c r="P495" s="10"/>
    </row>
    <row r="496" ht="12.75">
      <c r="P496" s="10"/>
    </row>
    <row r="497" ht="12.75">
      <c r="P497" s="10"/>
    </row>
    <row r="498" ht="12.75">
      <c r="P498" s="10"/>
    </row>
    <row r="499" ht="12.75">
      <c r="P499" s="10"/>
    </row>
    <row r="500" ht="12.75">
      <c r="P500" s="10"/>
    </row>
    <row r="501" ht="12.75">
      <c r="P501" s="10"/>
    </row>
    <row r="502" ht="12.75">
      <c r="P502" s="10"/>
    </row>
    <row r="503" ht="12.75">
      <c r="P503" s="10"/>
    </row>
    <row r="504" ht="12.75">
      <c r="P504" s="10"/>
    </row>
    <row r="505" ht="12.75">
      <c r="P505" s="10"/>
    </row>
    <row r="506" ht="12.75">
      <c r="P506" s="10"/>
    </row>
    <row r="507" ht="12.75">
      <c r="P507" s="10"/>
    </row>
    <row r="508" ht="12.75">
      <c r="P508" s="10"/>
    </row>
    <row r="509" ht="12.75">
      <c r="P509" s="10"/>
    </row>
    <row r="510" ht="12.75">
      <c r="P510" s="10"/>
    </row>
    <row r="511" ht="12.75">
      <c r="P511" s="10"/>
    </row>
    <row r="512" ht="12.75">
      <c r="P512" s="10"/>
    </row>
    <row r="513" ht="12.75">
      <c r="P513" s="10"/>
    </row>
    <row r="514" ht="12.75">
      <c r="P514" s="10"/>
    </row>
    <row r="515" ht="12.75">
      <c r="P515" s="10"/>
    </row>
    <row r="516" ht="12.75">
      <c r="P516" s="10"/>
    </row>
    <row r="517" ht="12.75">
      <c r="P517" s="10"/>
    </row>
    <row r="518" ht="12.75">
      <c r="P518" s="10"/>
    </row>
    <row r="519" ht="12.75">
      <c r="P519" s="10"/>
    </row>
    <row r="520" ht="12.75">
      <c r="P520" s="10"/>
    </row>
    <row r="521" ht="12.75">
      <c r="P521" s="10"/>
    </row>
    <row r="522" ht="12.75">
      <c r="P522" s="10"/>
    </row>
    <row r="523" ht="12.75">
      <c r="P523" s="10"/>
    </row>
    <row r="524" ht="12.75">
      <c r="P524" s="10"/>
    </row>
    <row r="525" ht="12.75">
      <c r="P525" s="10"/>
    </row>
    <row r="526" ht="12.75">
      <c r="P526" s="10"/>
    </row>
    <row r="527" ht="12.75">
      <c r="P527" s="10"/>
    </row>
    <row r="528" ht="12.75">
      <c r="P528" s="10"/>
    </row>
    <row r="529" ht="12.75">
      <c r="P529" s="10"/>
    </row>
    <row r="530" ht="12.75">
      <c r="P530" s="10"/>
    </row>
    <row r="531" ht="12.75">
      <c r="P531" s="10"/>
    </row>
    <row r="532" ht="12.75">
      <c r="P532" s="10"/>
    </row>
    <row r="533" ht="12.75">
      <c r="P533" s="10"/>
    </row>
    <row r="534" ht="12.75">
      <c r="P534" s="10"/>
    </row>
    <row r="535" ht="12.75">
      <c r="P535" s="10"/>
    </row>
    <row r="536" ht="12.75">
      <c r="P536" s="10"/>
    </row>
    <row r="537" ht="12.75">
      <c r="P537" s="10"/>
    </row>
    <row r="538" ht="12.75">
      <c r="P538" s="10"/>
    </row>
    <row r="539" ht="12.75">
      <c r="P539" s="10"/>
    </row>
    <row r="540" ht="12.75">
      <c r="P540" s="10"/>
    </row>
    <row r="541" ht="12.75">
      <c r="P541" s="10"/>
    </row>
    <row r="542" ht="12.75">
      <c r="P542" s="10"/>
    </row>
    <row r="543" ht="12.75">
      <c r="P543" s="10"/>
    </row>
    <row r="544" ht="12.75">
      <c r="P544" s="10"/>
    </row>
    <row r="545" ht="12.75">
      <c r="P545" s="10"/>
    </row>
    <row r="546" ht="12.75">
      <c r="P546" s="10"/>
    </row>
    <row r="547" ht="12.75">
      <c r="P547" s="10"/>
    </row>
    <row r="548" ht="12.75">
      <c r="P548" s="10"/>
    </row>
    <row r="549" ht="12.75">
      <c r="P549" s="10"/>
    </row>
    <row r="550" ht="12.75">
      <c r="P550" s="10"/>
    </row>
    <row r="551" ht="12.75">
      <c r="P551" s="10"/>
    </row>
    <row r="552" ht="12.75">
      <c r="P552" s="10"/>
    </row>
    <row r="553" ht="12.75">
      <c r="P553" s="10"/>
    </row>
    <row r="554" ht="12.75">
      <c r="P554" s="10"/>
    </row>
    <row r="555" ht="12.75">
      <c r="P555" s="10"/>
    </row>
    <row r="556" ht="12.75">
      <c r="P556" s="10"/>
    </row>
    <row r="557" ht="12.75">
      <c r="P557" s="10"/>
    </row>
    <row r="558" ht="12.75">
      <c r="P558" s="10"/>
    </row>
    <row r="559" ht="12.75">
      <c r="P559" s="10"/>
    </row>
    <row r="560" ht="12.75">
      <c r="P560" s="10"/>
    </row>
    <row r="561" ht="12.75">
      <c r="P561" s="10"/>
    </row>
    <row r="562" ht="12.75">
      <c r="P562" s="10"/>
    </row>
    <row r="563" ht="12.75">
      <c r="P563" s="10"/>
    </row>
    <row r="564" ht="12.75">
      <c r="P564" s="10"/>
    </row>
    <row r="565" ht="12.75">
      <c r="P565" s="10"/>
    </row>
    <row r="566" ht="12.75">
      <c r="P566" s="10"/>
    </row>
    <row r="567" ht="12.75">
      <c r="P567" s="10"/>
    </row>
    <row r="568" ht="12.75">
      <c r="P568" s="10"/>
    </row>
    <row r="569" ht="12.75">
      <c r="P569" s="10"/>
    </row>
    <row r="570" ht="12.75">
      <c r="P570" s="10"/>
    </row>
    <row r="571" ht="12.75">
      <c r="P571" s="10"/>
    </row>
    <row r="572" ht="12.75">
      <c r="P572" s="10"/>
    </row>
    <row r="573" ht="12.75">
      <c r="P573" s="10"/>
    </row>
    <row r="574" ht="12.75">
      <c r="P574" s="10"/>
    </row>
    <row r="575" ht="12.75">
      <c r="P575" s="10"/>
    </row>
    <row r="576" ht="12.75">
      <c r="P576" s="10"/>
    </row>
    <row r="577" ht="12.75">
      <c r="P577" s="10"/>
    </row>
    <row r="578" ht="12.75">
      <c r="P578" s="10"/>
    </row>
    <row r="579" ht="12.75">
      <c r="P579" s="10"/>
    </row>
    <row r="580" ht="12.75">
      <c r="P580" s="10"/>
    </row>
    <row r="581" ht="12.75">
      <c r="P581" s="10"/>
    </row>
    <row r="582" ht="12.75">
      <c r="P582" s="10"/>
    </row>
    <row r="583" ht="12.75">
      <c r="P583" s="10"/>
    </row>
    <row r="584" ht="12.75">
      <c r="P584" s="10"/>
    </row>
    <row r="585" ht="12.75">
      <c r="P585" s="10"/>
    </row>
    <row r="586" ht="12.75">
      <c r="P586" s="10"/>
    </row>
    <row r="587" ht="12.75">
      <c r="P587" s="10"/>
    </row>
    <row r="588" ht="12.75">
      <c r="P588" s="10"/>
    </row>
    <row r="589" ht="12.75">
      <c r="P589" s="10"/>
    </row>
    <row r="590" ht="12.75">
      <c r="P590" s="10"/>
    </row>
    <row r="591" ht="12.75">
      <c r="P591" s="10"/>
    </row>
    <row r="592" ht="12.75">
      <c r="P592" s="10"/>
    </row>
    <row r="593" ht="12.75">
      <c r="P593" s="10"/>
    </row>
    <row r="594" ht="12.75">
      <c r="P594" s="10"/>
    </row>
    <row r="595" ht="12.75">
      <c r="P595" s="10"/>
    </row>
    <row r="596" ht="12.75">
      <c r="P596" s="10"/>
    </row>
    <row r="597" ht="12.75">
      <c r="P597" s="10"/>
    </row>
    <row r="598" ht="12.75">
      <c r="P598" s="10"/>
    </row>
    <row r="599" ht="12.75">
      <c r="P599" s="10"/>
    </row>
    <row r="600" ht="12.75">
      <c r="P600" s="10"/>
    </row>
    <row r="601" ht="12.75">
      <c r="P601" s="10"/>
    </row>
    <row r="602" ht="12.75">
      <c r="P602" s="10"/>
    </row>
    <row r="603" ht="12.75">
      <c r="P603" s="10"/>
    </row>
    <row r="604" ht="12.75">
      <c r="P604" s="10"/>
    </row>
    <row r="605" ht="12.75">
      <c r="P605" s="10"/>
    </row>
    <row r="606" ht="12.75">
      <c r="P606" s="10"/>
    </row>
    <row r="607" ht="12.75">
      <c r="P607" s="10"/>
    </row>
    <row r="608" ht="12.75">
      <c r="P608" s="10"/>
    </row>
    <row r="609" ht="12.75">
      <c r="P609" s="10"/>
    </row>
    <row r="610" ht="12.75">
      <c r="P610" s="10"/>
    </row>
    <row r="611" ht="12.75">
      <c r="P611" s="10"/>
    </row>
    <row r="612" ht="12.75">
      <c r="P612" s="10"/>
    </row>
    <row r="613" ht="12.75">
      <c r="P613" s="10"/>
    </row>
    <row r="614" ht="12.75">
      <c r="P614" s="10"/>
    </row>
    <row r="615" ht="12.75">
      <c r="P615" s="10"/>
    </row>
    <row r="616" ht="12.75">
      <c r="P616" s="10"/>
    </row>
    <row r="617" ht="12.75">
      <c r="P617" s="10"/>
    </row>
    <row r="618" ht="12.75">
      <c r="P618" s="10"/>
    </row>
    <row r="619" ht="12.75">
      <c r="P619" s="10"/>
    </row>
    <row r="620" ht="12.75">
      <c r="P620" s="10"/>
    </row>
    <row r="621" ht="12.75">
      <c r="P621" s="10"/>
    </row>
    <row r="622" ht="12.75">
      <c r="P622" s="10"/>
    </row>
    <row r="623" ht="12.75">
      <c r="P623" s="10"/>
    </row>
    <row r="624" ht="12.75">
      <c r="P624" s="10"/>
    </row>
    <row r="625" ht="12.75">
      <c r="P625" s="10"/>
    </row>
    <row r="626" ht="12.75">
      <c r="P626" s="10"/>
    </row>
    <row r="627" ht="12.75">
      <c r="P627" s="10"/>
    </row>
    <row r="628" ht="12.75">
      <c r="P628" s="10"/>
    </row>
    <row r="629" ht="12.75">
      <c r="P629" s="10"/>
    </row>
    <row r="630" ht="12.75">
      <c r="P630" s="10"/>
    </row>
    <row r="631" ht="12.75">
      <c r="P631" s="10"/>
    </row>
    <row r="632" ht="12.75">
      <c r="P632" s="10"/>
    </row>
    <row r="633" ht="12.75">
      <c r="P633" s="10"/>
    </row>
    <row r="634" ht="12.75">
      <c r="P634" s="10"/>
    </row>
    <row r="635" ht="12.75">
      <c r="P635" s="10"/>
    </row>
    <row r="636" ht="12.75">
      <c r="P636" s="10"/>
    </row>
    <row r="637" ht="12.75">
      <c r="P637" s="10"/>
    </row>
    <row r="638" ht="12.75">
      <c r="P638" s="10"/>
    </row>
    <row r="639" ht="12.75">
      <c r="P639" s="10"/>
    </row>
    <row r="640" ht="12.75">
      <c r="P640" s="10"/>
    </row>
    <row r="641" ht="12.75">
      <c r="P641" s="10"/>
    </row>
    <row r="642" ht="12.75">
      <c r="P642" s="10"/>
    </row>
    <row r="643" ht="12.75">
      <c r="P643" s="10"/>
    </row>
    <row r="644" ht="12.75">
      <c r="P644" s="10"/>
    </row>
    <row r="645" ht="12.75">
      <c r="P645" s="10"/>
    </row>
    <row r="646" ht="12.75">
      <c r="P646" s="10"/>
    </row>
    <row r="647" ht="12.75">
      <c r="P647" s="10"/>
    </row>
    <row r="648" ht="12.75">
      <c r="P648" s="10"/>
    </row>
    <row r="649" ht="12.75">
      <c r="P649" s="10"/>
    </row>
    <row r="650" ht="12.75">
      <c r="P650" s="10"/>
    </row>
    <row r="651" ht="12.75">
      <c r="P651" s="10"/>
    </row>
    <row r="652" ht="12.75">
      <c r="P652" s="10"/>
    </row>
    <row r="653" ht="12.75">
      <c r="P653" s="10"/>
    </row>
    <row r="654" ht="12.75">
      <c r="P654" s="10"/>
    </row>
    <row r="655" ht="12.75">
      <c r="P655" s="10"/>
    </row>
    <row r="656" ht="12.75">
      <c r="P656" s="10"/>
    </row>
    <row r="657" ht="12.75">
      <c r="P657" s="10"/>
    </row>
    <row r="658" ht="12.75">
      <c r="P658" s="10"/>
    </row>
    <row r="659" ht="12.75">
      <c r="P659" s="10"/>
    </row>
    <row r="660" ht="12.75">
      <c r="P660" s="10"/>
    </row>
    <row r="661" ht="12.75">
      <c r="P661" s="10"/>
    </row>
    <row r="662" ht="12.75">
      <c r="P662" s="10"/>
    </row>
    <row r="663" ht="12.75">
      <c r="P663" s="10"/>
    </row>
    <row r="664" ht="12.75">
      <c r="P664" s="10"/>
    </row>
    <row r="665" ht="12.75">
      <c r="P665" s="10"/>
    </row>
    <row r="666" ht="12.75">
      <c r="P666" s="10"/>
    </row>
    <row r="667" ht="12.75">
      <c r="P667" s="10"/>
    </row>
    <row r="668" ht="12.75">
      <c r="P668" s="10"/>
    </row>
    <row r="669" ht="12.75">
      <c r="P669" s="10"/>
    </row>
    <row r="670" ht="12.75">
      <c r="P670" s="10"/>
    </row>
    <row r="671" ht="12.75">
      <c r="P671" s="10"/>
    </row>
    <row r="672" ht="12.75">
      <c r="P672" s="10"/>
    </row>
    <row r="673" ht="12.75">
      <c r="P673" s="10"/>
    </row>
    <row r="674" ht="12.75">
      <c r="P674" s="10"/>
    </row>
    <row r="675" ht="12.75">
      <c r="P675" s="10"/>
    </row>
    <row r="676" ht="12.75">
      <c r="P676" s="10"/>
    </row>
    <row r="677" ht="12.75">
      <c r="P677" s="10"/>
    </row>
    <row r="678" ht="12.75">
      <c r="P678" s="10"/>
    </row>
    <row r="679" ht="12.75">
      <c r="P679" s="10"/>
    </row>
    <row r="680" ht="12.75">
      <c r="P680" s="10"/>
    </row>
    <row r="681" ht="12.75">
      <c r="P681" s="10"/>
    </row>
    <row r="682" ht="12.75">
      <c r="P682" s="10"/>
    </row>
    <row r="683" ht="12.75">
      <c r="P683" s="10"/>
    </row>
    <row r="684" ht="12.75">
      <c r="P684" s="10"/>
    </row>
    <row r="685" ht="12.75">
      <c r="P685" s="10"/>
    </row>
    <row r="686" ht="12.75">
      <c r="P686" s="10"/>
    </row>
    <row r="687" ht="12.75">
      <c r="P687" s="10"/>
    </row>
    <row r="688" ht="12.75">
      <c r="P688" s="10"/>
    </row>
    <row r="689" ht="12.75">
      <c r="P689" s="10"/>
    </row>
    <row r="690" ht="12.75">
      <c r="P690" s="10"/>
    </row>
    <row r="691" ht="12.75">
      <c r="P691" s="10"/>
    </row>
    <row r="692" ht="12.75">
      <c r="P692" s="10"/>
    </row>
    <row r="693" ht="12.75">
      <c r="P693" s="10"/>
    </row>
    <row r="694" ht="12.75">
      <c r="P694" s="10"/>
    </row>
    <row r="695" ht="12.75">
      <c r="P695" s="10"/>
    </row>
    <row r="696" ht="12.75">
      <c r="P696" s="10"/>
    </row>
    <row r="697" ht="12.75">
      <c r="P697" s="10"/>
    </row>
    <row r="698" ht="12.75">
      <c r="P698" s="10"/>
    </row>
    <row r="699" ht="12.75">
      <c r="P699" s="10"/>
    </row>
    <row r="700" ht="12.75">
      <c r="P700" s="10"/>
    </row>
    <row r="701" ht="12.75">
      <c r="P701" s="10"/>
    </row>
    <row r="702" ht="12.75">
      <c r="P702" s="10"/>
    </row>
    <row r="703" ht="12.75">
      <c r="P703" s="10"/>
    </row>
    <row r="704" ht="12.75">
      <c r="P704" s="10"/>
    </row>
    <row r="705" ht="12.75">
      <c r="P705" s="10"/>
    </row>
    <row r="706" ht="12.75">
      <c r="P706" s="10"/>
    </row>
    <row r="707" ht="12.75">
      <c r="P707" s="10"/>
    </row>
    <row r="708" ht="12.75">
      <c r="P708" s="10"/>
    </row>
    <row r="709" ht="12.75">
      <c r="P709" s="10"/>
    </row>
    <row r="710" ht="12.75">
      <c r="P710" s="10"/>
    </row>
    <row r="711" ht="12.75">
      <c r="P711" s="10"/>
    </row>
    <row r="712" ht="12.75">
      <c r="P712" s="10"/>
    </row>
    <row r="713" ht="12.75">
      <c r="P713" s="10"/>
    </row>
    <row r="714" ht="12.75">
      <c r="P714" s="10"/>
    </row>
    <row r="715" ht="12.75">
      <c r="P715" s="10"/>
    </row>
    <row r="716" ht="12.75">
      <c r="P716" s="10"/>
    </row>
    <row r="717" ht="12.75">
      <c r="P717" s="10"/>
    </row>
    <row r="718" ht="12.75">
      <c r="P718" s="10"/>
    </row>
    <row r="719" ht="12.75">
      <c r="P719" s="10"/>
    </row>
    <row r="720" ht="12.75">
      <c r="P720" s="10"/>
    </row>
    <row r="721" ht="12.75">
      <c r="P721" s="10"/>
    </row>
    <row r="722" ht="12.75">
      <c r="P722" s="10"/>
    </row>
    <row r="723" ht="12.75">
      <c r="P723" s="10"/>
    </row>
    <row r="724" ht="12.75">
      <c r="P724" s="10"/>
    </row>
    <row r="725" ht="12.75">
      <c r="P725" s="10"/>
    </row>
    <row r="726" ht="12.75">
      <c r="P726" s="10"/>
    </row>
    <row r="727" ht="12.75">
      <c r="P727" s="10"/>
    </row>
    <row r="728" ht="12.75">
      <c r="P728" s="10"/>
    </row>
    <row r="729" ht="12.75">
      <c r="P729" s="10"/>
    </row>
    <row r="730" ht="12.75">
      <c r="P730" s="10"/>
    </row>
    <row r="731" ht="12.75">
      <c r="P731" s="10"/>
    </row>
    <row r="732" ht="12.75">
      <c r="P732" s="10"/>
    </row>
    <row r="733" ht="12.75">
      <c r="P733" s="10"/>
    </row>
    <row r="734" ht="12.75">
      <c r="P734" s="10"/>
    </row>
    <row r="735" ht="12.75">
      <c r="P735" s="10"/>
    </row>
    <row r="736" ht="12.75">
      <c r="P736" s="10"/>
    </row>
    <row r="737" ht="12.75">
      <c r="P737" s="10"/>
    </row>
    <row r="738" ht="12.75">
      <c r="P738" s="10"/>
    </row>
    <row r="739" ht="12.75">
      <c r="P739" s="10"/>
    </row>
    <row r="740" ht="12.75">
      <c r="P740" s="10"/>
    </row>
    <row r="741" ht="12.75">
      <c r="P741" s="10"/>
    </row>
    <row r="742" ht="12.75">
      <c r="P742" s="10"/>
    </row>
    <row r="743" ht="12.75">
      <c r="P743" s="10"/>
    </row>
    <row r="744" ht="12.75">
      <c r="P744" s="10"/>
    </row>
    <row r="745" ht="12.75">
      <c r="P745" s="10"/>
    </row>
    <row r="746" ht="12.75">
      <c r="P746" s="10"/>
    </row>
    <row r="747" ht="12.75">
      <c r="P747" s="10"/>
    </row>
    <row r="748" ht="12.75">
      <c r="P748" s="10"/>
    </row>
    <row r="749" ht="12.75">
      <c r="P749" s="10"/>
    </row>
    <row r="750" ht="12.75">
      <c r="P750" s="10"/>
    </row>
    <row r="751" ht="12.75">
      <c r="P751" s="10"/>
    </row>
    <row r="752" ht="12.75">
      <c r="P752" s="10"/>
    </row>
    <row r="753" ht="12.75">
      <c r="P753" s="10"/>
    </row>
    <row r="754" ht="12.75">
      <c r="P754" s="10"/>
    </row>
    <row r="755" ht="12.75">
      <c r="P755" s="10"/>
    </row>
    <row r="756" ht="12.75">
      <c r="P756" s="10"/>
    </row>
    <row r="757" ht="12.75">
      <c r="P757" s="10"/>
    </row>
    <row r="758" ht="12.75">
      <c r="P758" s="10"/>
    </row>
    <row r="759" ht="12.75">
      <c r="P759" s="10"/>
    </row>
    <row r="760" ht="12.75">
      <c r="P760" s="10"/>
    </row>
    <row r="761" ht="12.75">
      <c r="P761" s="10"/>
    </row>
    <row r="762" ht="12.75">
      <c r="P762" s="10"/>
    </row>
    <row r="763" ht="12.75">
      <c r="P763" s="10"/>
    </row>
    <row r="764" ht="12.75">
      <c r="P764" s="10"/>
    </row>
    <row r="765" ht="12.75">
      <c r="P765" s="10"/>
    </row>
    <row r="766" ht="12.75">
      <c r="P766" s="10"/>
    </row>
    <row r="767" ht="12.75">
      <c r="P767" s="10"/>
    </row>
    <row r="768" ht="12.75">
      <c r="P768" s="10"/>
    </row>
    <row r="769" ht="12.75">
      <c r="P769" s="10"/>
    </row>
    <row r="770" ht="12.75">
      <c r="P770" s="10"/>
    </row>
    <row r="771" ht="12.75">
      <c r="P771" s="10"/>
    </row>
    <row r="772" ht="12.75">
      <c r="P772" s="10"/>
    </row>
    <row r="773" ht="12.75">
      <c r="P773" s="10"/>
    </row>
    <row r="774" ht="12.75">
      <c r="P774" s="10"/>
    </row>
    <row r="775" ht="12.75">
      <c r="P775" s="10"/>
    </row>
    <row r="776" ht="12.75">
      <c r="P776" s="10"/>
    </row>
    <row r="777" ht="12.75">
      <c r="P777" s="10"/>
    </row>
    <row r="778" ht="12.75">
      <c r="P778" s="10"/>
    </row>
    <row r="779" ht="12.75">
      <c r="P779" s="10"/>
    </row>
    <row r="780" ht="12.75">
      <c r="P780" s="10"/>
    </row>
    <row r="781" ht="12.75">
      <c r="P781" s="10"/>
    </row>
    <row r="782" ht="12.75">
      <c r="P782" s="10"/>
    </row>
    <row r="783" ht="12.75">
      <c r="P783" s="10"/>
    </row>
    <row r="784" ht="12.75">
      <c r="P784" s="10"/>
    </row>
    <row r="785" ht="12.75">
      <c r="P785" s="10"/>
    </row>
    <row r="786" ht="12.75">
      <c r="P786" s="10"/>
    </row>
    <row r="787" ht="12.75">
      <c r="P787" s="10"/>
    </row>
    <row r="788" ht="12.75">
      <c r="P788" s="10"/>
    </row>
    <row r="789" ht="12.75">
      <c r="P789" s="10"/>
    </row>
    <row r="790" ht="12.75">
      <c r="P790" s="10"/>
    </row>
    <row r="791" ht="12.75">
      <c r="P791" s="10"/>
    </row>
    <row r="792" ht="12.75">
      <c r="P792" s="10"/>
    </row>
    <row r="793" ht="12.75">
      <c r="P793" s="10"/>
    </row>
    <row r="794" ht="12.75">
      <c r="P794" s="10"/>
    </row>
    <row r="795" ht="12.75">
      <c r="P795" s="10"/>
    </row>
    <row r="796" ht="12.75">
      <c r="P796" s="10"/>
    </row>
    <row r="797" ht="12.75">
      <c r="P797" s="10"/>
    </row>
    <row r="798" ht="12.75">
      <c r="P798" s="10"/>
    </row>
    <row r="799" ht="12.75">
      <c r="P799" s="10"/>
    </row>
    <row r="800" ht="12.75">
      <c r="P800" s="10"/>
    </row>
    <row r="801" ht="12.75">
      <c r="P801" s="10"/>
    </row>
    <row r="802" ht="12.75">
      <c r="P802" s="10"/>
    </row>
    <row r="803" ht="12.75">
      <c r="P803" s="10"/>
    </row>
    <row r="804" ht="12.75">
      <c r="P804" s="10"/>
    </row>
    <row r="805" ht="12.75">
      <c r="P805" s="10"/>
    </row>
    <row r="806" ht="12.75">
      <c r="P806" s="10"/>
    </row>
    <row r="807" ht="12.75">
      <c r="P807" s="10"/>
    </row>
    <row r="808" ht="12.75">
      <c r="P808" s="10"/>
    </row>
    <row r="809" ht="12.75">
      <c r="P809" s="10"/>
    </row>
    <row r="810" ht="12.75">
      <c r="P810" s="10"/>
    </row>
    <row r="811" ht="12.75">
      <c r="P811" s="10"/>
    </row>
    <row r="812" ht="12.75">
      <c r="P812" s="10"/>
    </row>
    <row r="813" ht="12.75">
      <c r="P813" s="10"/>
    </row>
    <row r="814" ht="12.75">
      <c r="P814" s="10"/>
    </row>
    <row r="815" ht="12.75">
      <c r="P815" s="10"/>
    </row>
    <row r="816" ht="12.75">
      <c r="P816" s="10"/>
    </row>
    <row r="817" ht="12.75">
      <c r="P817" s="10"/>
    </row>
    <row r="818" ht="12.75">
      <c r="P818" s="10"/>
    </row>
    <row r="819" ht="12.75">
      <c r="P819" s="10"/>
    </row>
    <row r="820" ht="12.75">
      <c r="P820" s="10"/>
    </row>
    <row r="821" ht="12.75">
      <c r="P821" s="10"/>
    </row>
    <row r="822" ht="12.75">
      <c r="P822" s="10"/>
    </row>
    <row r="823" ht="12.75">
      <c r="P823" s="10"/>
    </row>
    <row r="824" ht="12.75">
      <c r="P824" s="10"/>
    </row>
    <row r="825" ht="12.75">
      <c r="P825" s="10"/>
    </row>
    <row r="826" ht="12.75">
      <c r="P826" s="10"/>
    </row>
    <row r="827" ht="12.75">
      <c r="P827" s="10"/>
    </row>
    <row r="828" ht="12.75">
      <c r="P828" s="10"/>
    </row>
    <row r="829" ht="12.75">
      <c r="P829" s="10"/>
    </row>
    <row r="830" ht="12.75">
      <c r="P830" s="10"/>
    </row>
    <row r="831" ht="12.75">
      <c r="P831" s="10"/>
    </row>
    <row r="832" ht="12.75">
      <c r="P832" s="10"/>
    </row>
    <row r="833" ht="12.75">
      <c r="P833" s="10"/>
    </row>
    <row r="834" ht="12.75">
      <c r="P834" s="10"/>
    </row>
    <row r="835" ht="12.75">
      <c r="P835" s="10"/>
    </row>
    <row r="836" ht="12.75">
      <c r="P836" s="10"/>
    </row>
    <row r="837" ht="12.75">
      <c r="P837" s="10"/>
    </row>
    <row r="838" ht="12.75">
      <c r="P838" s="10"/>
    </row>
    <row r="839" ht="12.75">
      <c r="P839" s="10"/>
    </row>
    <row r="840" ht="12.75">
      <c r="P840" s="10"/>
    </row>
    <row r="841" ht="12.75">
      <c r="P841" s="10"/>
    </row>
    <row r="842" ht="12.75">
      <c r="P842" s="10"/>
    </row>
    <row r="843" ht="12.75">
      <c r="P843" s="10"/>
    </row>
    <row r="844" ht="12.75">
      <c r="P844" s="10"/>
    </row>
    <row r="845" ht="12.75">
      <c r="P845" s="10"/>
    </row>
    <row r="846" ht="12.75">
      <c r="P846" s="10"/>
    </row>
    <row r="847" ht="12.75">
      <c r="P847" s="10"/>
    </row>
    <row r="848" ht="12.75">
      <c r="P848" s="10"/>
    </row>
    <row r="849" ht="12.75">
      <c r="P849" s="10"/>
    </row>
    <row r="850" ht="12.75">
      <c r="P850" s="10"/>
    </row>
    <row r="851" ht="12.75">
      <c r="P851" s="10"/>
    </row>
    <row r="852" ht="12.75">
      <c r="P852" s="10"/>
    </row>
    <row r="853" ht="12.75">
      <c r="P853" s="10"/>
    </row>
    <row r="854" ht="12.75">
      <c r="P854" s="10"/>
    </row>
    <row r="855" ht="12.75">
      <c r="P855" s="10"/>
    </row>
    <row r="856" ht="12.75">
      <c r="P856" s="10"/>
    </row>
    <row r="857" ht="12.75">
      <c r="P857" s="10"/>
    </row>
    <row r="858" ht="12.75">
      <c r="P858" s="10"/>
    </row>
    <row r="859" ht="12.75">
      <c r="P859" s="10"/>
    </row>
    <row r="860" ht="12.75">
      <c r="P860" s="10"/>
    </row>
    <row r="861" ht="12.75">
      <c r="P861" s="10"/>
    </row>
    <row r="862" ht="12.75">
      <c r="P862" s="10"/>
    </row>
    <row r="863" ht="12.75">
      <c r="P863" s="10"/>
    </row>
    <row r="864" ht="12.75">
      <c r="P864" s="10"/>
    </row>
    <row r="865" ht="12.75">
      <c r="P865" s="10"/>
    </row>
    <row r="866" ht="12.75">
      <c r="P866" s="10"/>
    </row>
    <row r="867" ht="12.75">
      <c r="P867" s="10"/>
    </row>
    <row r="868" ht="12.75">
      <c r="P868" s="10"/>
    </row>
    <row r="869" ht="12.75">
      <c r="P869" s="10"/>
    </row>
    <row r="870" ht="12.75">
      <c r="P870" s="10"/>
    </row>
    <row r="871" ht="12.75">
      <c r="P871" s="10"/>
    </row>
    <row r="872" ht="12.75">
      <c r="P872" s="10"/>
    </row>
    <row r="873" ht="12.75">
      <c r="P873" s="10"/>
    </row>
    <row r="874" ht="12.75">
      <c r="P874" s="10"/>
    </row>
    <row r="875" ht="12.75">
      <c r="P875" s="10"/>
    </row>
    <row r="876" ht="12.75">
      <c r="P876" s="10"/>
    </row>
    <row r="877" ht="12.75">
      <c r="P877" s="10"/>
    </row>
    <row r="878" ht="12.75">
      <c r="P878" s="10"/>
    </row>
    <row r="879" ht="12.75">
      <c r="P879" s="10"/>
    </row>
    <row r="880" ht="12.75">
      <c r="P880" s="10"/>
    </row>
    <row r="881" ht="12.75">
      <c r="P881" s="10"/>
    </row>
    <row r="882" ht="12.75">
      <c r="P882" s="10"/>
    </row>
    <row r="883" ht="12.75">
      <c r="P883" s="10"/>
    </row>
    <row r="884" ht="12.75">
      <c r="P884" s="10"/>
    </row>
    <row r="885" ht="12.75">
      <c r="P885" s="10"/>
    </row>
    <row r="886" ht="12.75">
      <c r="P886" s="10"/>
    </row>
    <row r="887" ht="12.75">
      <c r="P887" s="10"/>
    </row>
    <row r="888" ht="12.75">
      <c r="P888" s="10"/>
    </row>
    <row r="889" ht="12.75">
      <c r="P889" s="10"/>
    </row>
    <row r="890" ht="12.75">
      <c r="P890" s="10"/>
    </row>
    <row r="891" ht="12.75">
      <c r="P891" s="10"/>
    </row>
    <row r="892" ht="12.75">
      <c r="P892" s="10"/>
    </row>
    <row r="893" ht="12.75">
      <c r="P893" s="10"/>
    </row>
    <row r="894" ht="12.75">
      <c r="P894" s="10"/>
    </row>
    <row r="895" ht="12.75">
      <c r="P895" s="10"/>
    </row>
    <row r="896" ht="12.75">
      <c r="P896" s="10"/>
    </row>
    <row r="897" ht="12.75">
      <c r="P897" s="10"/>
    </row>
    <row r="898" ht="12.75">
      <c r="P898" s="10"/>
    </row>
    <row r="899" ht="12.75">
      <c r="P899" s="10"/>
    </row>
    <row r="900" ht="12.75">
      <c r="P900" s="10"/>
    </row>
    <row r="901" ht="12.75">
      <c r="P901" s="10"/>
    </row>
    <row r="902" ht="12.75">
      <c r="P902" s="10"/>
    </row>
    <row r="903" ht="12.75">
      <c r="P903" s="10"/>
    </row>
    <row r="904" ht="12.75">
      <c r="P904" s="10"/>
    </row>
    <row r="905" ht="12.75">
      <c r="P905" s="10"/>
    </row>
    <row r="906" ht="12.75">
      <c r="P906" s="10"/>
    </row>
    <row r="907" ht="12.75">
      <c r="P907" s="10"/>
    </row>
    <row r="908" ht="12.75">
      <c r="P908" s="10"/>
    </row>
    <row r="909" ht="12.75">
      <c r="P909" s="10"/>
    </row>
    <row r="910" ht="12.75">
      <c r="P910" s="10"/>
    </row>
    <row r="911" ht="12.75">
      <c r="P911" s="10"/>
    </row>
    <row r="912" ht="12.75">
      <c r="P912" s="10"/>
    </row>
    <row r="913" ht="12.75">
      <c r="P913" s="10"/>
    </row>
    <row r="914" ht="12.75">
      <c r="P914" s="10"/>
    </row>
    <row r="915" ht="12.75">
      <c r="P915" s="10"/>
    </row>
    <row r="916" ht="12.75">
      <c r="P916" s="10"/>
    </row>
    <row r="917" ht="12.75">
      <c r="P917" s="10"/>
    </row>
    <row r="918" ht="12.75">
      <c r="P918" s="10"/>
    </row>
    <row r="919" ht="12.75">
      <c r="P919" s="10"/>
    </row>
    <row r="920" ht="12.75">
      <c r="P920" s="10"/>
    </row>
    <row r="921" ht="12.75">
      <c r="P921" s="10"/>
    </row>
    <row r="922" ht="12.75">
      <c r="P922" s="10"/>
    </row>
    <row r="923" ht="12.75">
      <c r="P923" s="10"/>
    </row>
    <row r="924" ht="12.75">
      <c r="P924" s="10"/>
    </row>
    <row r="925" ht="12.75">
      <c r="P925" s="10"/>
    </row>
    <row r="926" ht="12.75">
      <c r="P926" s="10"/>
    </row>
    <row r="927" ht="12.75">
      <c r="P927" s="10"/>
    </row>
    <row r="928" ht="12.75">
      <c r="P928" s="10"/>
    </row>
    <row r="929" ht="12.75">
      <c r="P929" s="10"/>
    </row>
    <row r="930" ht="12.75">
      <c r="P930" s="10"/>
    </row>
    <row r="931" ht="12.75">
      <c r="P931" s="10"/>
    </row>
    <row r="932" ht="12.75">
      <c r="P932" s="10"/>
    </row>
    <row r="933" ht="12.75">
      <c r="P933" s="10"/>
    </row>
    <row r="934" ht="12.75">
      <c r="P934" s="10"/>
    </row>
    <row r="935" ht="12.75">
      <c r="P935" s="10"/>
    </row>
    <row r="936" ht="12.75">
      <c r="P936" s="10"/>
    </row>
    <row r="937" ht="12.75">
      <c r="P937" s="10"/>
    </row>
    <row r="938" ht="12.75">
      <c r="P938" s="10"/>
    </row>
    <row r="939" ht="12.75">
      <c r="P939" s="10"/>
    </row>
    <row r="940" ht="12.75">
      <c r="P940" s="10"/>
    </row>
    <row r="941" ht="12.75">
      <c r="P941" s="10"/>
    </row>
    <row r="942" ht="12.75">
      <c r="P942" s="10"/>
    </row>
    <row r="943" ht="12.75">
      <c r="P943" s="10"/>
    </row>
    <row r="944" ht="12.75">
      <c r="P944" s="10"/>
    </row>
    <row r="945" ht="12.75">
      <c r="P945" s="10"/>
    </row>
    <row r="946" ht="12.75">
      <c r="P946" s="10"/>
    </row>
    <row r="947" ht="12.75">
      <c r="P947" s="10"/>
    </row>
    <row r="948" ht="12.75">
      <c r="P948" s="10"/>
    </row>
    <row r="949" ht="12.75">
      <c r="P949" s="10"/>
    </row>
    <row r="950" ht="12.75">
      <c r="P950" s="10"/>
    </row>
    <row r="951" ht="12.75">
      <c r="P951" s="10"/>
    </row>
    <row r="952" ht="12.75">
      <c r="P952" s="10"/>
    </row>
    <row r="953" ht="12.75">
      <c r="P953" s="10"/>
    </row>
    <row r="954" ht="12.75">
      <c r="P954" s="10"/>
    </row>
    <row r="955" ht="12.75">
      <c r="P955" s="10"/>
    </row>
    <row r="956" ht="12.75">
      <c r="P956" s="10"/>
    </row>
    <row r="957" ht="12.75">
      <c r="P957" s="10"/>
    </row>
    <row r="958" ht="12.75">
      <c r="P958" s="10"/>
    </row>
    <row r="959" ht="12.75">
      <c r="P959" s="10"/>
    </row>
    <row r="960" ht="12.75">
      <c r="P960" s="10"/>
    </row>
    <row r="961" ht="12.75">
      <c r="P961" s="10"/>
    </row>
    <row r="962" ht="12.75">
      <c r="P962" s="10"/>
    </row>
    <row r="963" ht="12.75">
      <c r="P963" s="10"/>
    </row>
    <row r="964" ht="12.75">
      <c r="P964" s="10"/>
    </row>
    <row r="965" ht="12.75">
      <c r="P965" s="10"/>
    </row>
    <row r="966" ht="12.75">
      <c r="P966" s="10"/>
    </row>
    <row r="967" ht="12.75">
      <c r="P967" s="10"/>
    </row>
    <row r="968" ht="12.75">
      <c r="P968" s="10"/>
    </row>
    <row r="969" ht="12.75">
      <c r="P969" s="10"/>
    </row>
    <row r="970" ht="12.75">
      <c r="P970" s="10"/>
    </row>
    <row r="971" ht="12.75">
      <c r="P971" s="10"/>
    </row>
    <row r="972" ht="12.75">
      <c r="P972" s="10"/>
    </row>
    <row r="973" ht="12.75">
      <c r="P973" s="10"/>
    </row>
    <row r="974" ht="12.75">
      <c r="P974" s="10"/>
    </row>
    <row r="975" ht="12.75">
      <c r="P975" s="10"/>
    </row>
    <row r="976" ht="12.75">
      <c r="P976" s="10"/>
    </row>
    <row r="977" ht="12.75">
      <c r="P977" s="10"/>
    </row>
    <row r="978" ht="12.75">
      <c r="P978" s="10"/>
    </row>
    <row r="979" ht="12.75">
      <c r="P979" s="10"/>
    </row>
    <row r="980" ht="12.75">
      <c r="P980" s="10"/>
    </row>
    <row r="981" ht="12.75">
      <c r="P981" s="10"/>
    </row>
    <row r="982" ht="12.75">
      <c r="P982" s="10"/>
    </row>
    <row r="983" ht="12.75">
      <c r="P983" s="10"/>
    </row>
    <row r="984" ht="12.75">
      <c r="P984" s="10"/>
    </row>
    <row r="985" ht="12.75">
      <c r="P985" s="10"/>
    </row>
    <row r="986" ht="12.75">
      <c r="P986" s="10"/>
    </row>
    <row r="987" ht="12.75">
      <c r="P987" s="10"/>
    </row>
    <row r="988" ht="12.75">
      <c r="P988" s="10"/>
    </row>
    <row r="989" ht="12.75">
      <c r="P989" s="10"/>
    </row>
    <row r="990" ht="12.75">
      <c r="P990" s="10"/>
    </row>
    <row r="991" ht="12.75">
      <c r="P991" s="10"/>
    </row>
    <row r="992" ht="12.75">
      <c r="P992" s="10"/>
    </row>
    <row r="993" ht="12.75">
      <c r="P993" s="10"/>
    </row>
    <row r="994" ht="12.75">
      <c r="P994" s="10"/>
    </row>
    <row r="995" ht="12.75">
      <c r="P995" s="10"/>
    </row>
    <row r="996" ht="12.75">
      <c r="P996" s="10"/>
    </row>
    <row r="997" ht="12.75">
      <c r="P997" s="10"/>
    </row>
    <row r="998" ht="12.75">
      <c r="P998" s="10"/>
    </row>
    <row r="999" ht="12.75">
      <c r="P999" s="10"/>
    </row>
    <row r="1000" ht="12.75">
      <c r="P1000" s="10"/>
    </row>
    <row r="1001" ht="12.75">
      <c r="P1001" s="10"/>
    </row>
    <row r="1002" ht="12.75">
      <c r="P1002" s="10"/>
    </row>
    <row r="1003" ht="12.75">
      <c r="P1003" s="10"/>
    </row>
    <row r="1004" ht="12.75">
      <c r="P1004" s="10"/>
    </row>
    <row r="1005" ht="12.75">
      <c r="P1005" s="10"/>
    </row>
    <row r="1006" ht="12.75">
      <c r="P1006" s="10"/>
    </row>
    <row r="1007" ht="12.75">
      <c r="P1007" s="10"/>
    </row>
    <row r="1008" ht="12.75">
      <c r="P1008" s="10"/>
    </row>
    <row r="1009" ht="12.75">
      <c r="P1009" s="10"/>
    </row>
    <row r="1010" ht="12.75">
      <c r="P1010" s="10"/>
    </row>
    <row r="1011" ht="12.75">
      <c r="P1011" s="10"/>
    </row>
    <row r="1012" ht="12.75">
      <c r="P1012" s="10"/>
    </row>
    <row r="1013" ht="12.75">
      <c r="P1013" s="10"/>
    </row>
    <row r="1014" ht="12.75">
      <c r="P1014" s="10"/>
    </row>
    <row r="1015" ht="12.75">
      <c r="P1015" s="10"/>
    </row>
    <row r="1016" ht="12.75">
      <c r="P1016" s="10"/>
    </row>
    <row r="1017" ht="12.75">
      <c r="P1017" s="10"/>
    </row>
    <row r="1018" ht="12.75">
      <c r="P1018" s="10"/>
    </row>
    <row r="1019" ht="12.75">
      <c r="P1019" s="10"/>
    </row>
    <row r="1020" ht="12.75">
      <c r="P1020" s="10"/>
    </row>
    <row r="1021" ht="12.75">
      <c r="P1021" s="10"/>
    </row>
    <row r="1022" ht="12.75">
      <c r="P1022" s="10"/>
    </row>
    <row r="1023" ht="12.75">
      <c r="P1023" s="10"/>
    </row>
    <row r="1024" ht="12.75">
      <c r="P1024" s="10"/>
    </row>
    <row r="1025" ht="12.75">
      <c r="P1025" s="10"/>
    </row>
    <row r="1026" ht="12.75">
      <c r="P1026" s="10"/>
    </row>
    <row r="1027" ht="12.75">
      <c r="P1027" s="10"/>
    </row>
    <row r="1028" ht="12.75">
      <c r="P1028" s="10"/>
    </row>
    <row r="1029" ht="12.75">
      <c r="P1029" s="10"/>
    </row>
    <row r="1030" ht="12.75">
      <c r="P1030" s="10"/>
    </row>
    <row r="1031" ht="12.75">
      <c r="P1031" s="10"/>
    </row>
    <row r="1032" ht="12.75">
      <c r="P1032" s="10"/>
    </row>
    <row r="1033" ht="12.75">
      <c r="P1033" s="10"/>
    </row>
    <row r="1034" ht="12.75">
      <c r="P1034" s="10"/>
    </row>
    <row r="1035" ht="12.75">
      <c r="P1035" s="10"/>
    </row>
    <row r="1036" ht="12.75">
      <c r="P1036" s="10"/>
    </row>
    <row r="1037" ht="12.75">
      <c r="P1037" s="10"/>
    </row>
    <row r="1038" ht="12.75">
      <c r="P1038" s="10"/>
    </row>
    <row r="1039" ht="12.75">
      <c r="P1039" s="10"/>
    </row>
    <row r="1040" ht="12.75">
      <c r="P1040" s="10"/>
    </row>
    <row r="1041" ht="12.75">
      <c r="P1041" s="10"/>
    </row>
    <row r="1042" ht="12.75">
      <c r="P1042" s="10"/>
    </row>
    <row r="1043" ht="12.75">
      <c r="P1043" s="10"/>
    </row>
    <row r="1044" ht="12.75">
      <c r="P1044" s="10"/>
    </row>
    <row r="1045" ht="12.75">
      <c r="P1045" s="10"/>
    </row>
    <row r="1046" ht="12.75">
      <c r="P1046" s="10"/>
    </row>
    <row r="1047" ht="12.75">
      <c r="P1047" s="10"/>
    </row>
    <row r="1048" ht="12.75">
      <c r="P1048" s="10"/>
    </row>
    <row r="1049" ht="12.75">
      <c r="P1049" s="10"/>
    </row>
    <row r="1050" ht="12.75">
      <c r="P1050" s="10"/>
    </row>
    <row r="1051" ht="12.75">
      <c r="P1051" s="10"/>
    </row>
    <row r="1052" ht="12.75">
      <c r="P1052" s="10"/>
    </row>
    <row r="1053" ht="12.75">
      <c r="P1053" s="10"/>
    </row>
    <row r="1054" ht="12.75">
      <c r="P1054" s="10"/>
    </row>
    <row r="1055" ht="12.75">
      <c r="P1055" s="10"/>
    </row>
    <row r="1056" ht="12.75">
      <c r="P1056" s="10"/>
    </row>
    <row r="1057" ht="12.75">
      <c r="P1057" s="10"/>
    </row>
    <row r="1058" ht="12.75">
      <c r="P1058" s="10"/>
    </row>
    <row r="1059" ht="12.75">
      <c r="P1059" s="10"/>
    </row>
    <row r="1060" ht="12.75">
      <c r="P1060" s="10"/>
    </row>
    <row r="1061" ht="12.75">
      <c r="P1061" s="10"/>
    </row>
    <row r="1062" ht="12.75">
      <c r="P1062" s="10"/>
    </row>
    <row r="1063" ht="12.75">
      <c r="P1063" s="10"/>
    </row>
    <row r="1064" ht="12.75">
      <c r="P1064" s="10"/>
    </row>
    <row r="1065" ht="12.75">
      <c r="P1065" s="10"/>
    </row>
    <row r="1066" ht="12.75">
      <c r="P1066" s="10"/>
    </row>
    <row r="1067" ht="12.75">
      <c r="P1067" s="10"/>
    </row>
    <row r="1068" ht="12.75">
      <c r="P1068" s="10"/>
    </row>
    <row r="1069" ht="12.75">
      <c r="P1069" s="10"/>
    </row>
    <row r="1070" ht="12.75">
      <c r="P1070" s="10"/>
    </row>
    <row r="1071" ht="12.75">
      <c r="P1071" s="10"/>
    </row>
    <row r="1072" ht="12.75">
      <c r="P1072" s="10"/>
    </row>
    <row r="1073" ht="12.75">
      <c r="P1073" s="10"/>
    </row>
    <row r="1074" ht="12.75">
      <c r="P1074" s="10"/>
    </row>
    <row r="1075" ht="12.75">
      <c r="P1075" s="10"/>
    </row>
    <row r="1076" ht="12.75">
      <c r="P1076" s="10"/>
    </row>
    <row r="1077" ht="12.75">
      <c r="P1077" s="10"/>
    </row>
    <row r="1078" ht="12.75">
      <c r="P1078" s="10"/>
    </row>
    <row r="1079" ht="12.75">
      <c r="P1079" s="10"/>
    </row>
    <row r="1080" ht="12.75">
      <c r="P1080" s="10"/>
    </row>
    <row r="1081" ht="12.75">
      <c r="P1081" s="10"/>
    </row>
    <row r="1082" ht="12.75">
      <c r="P1082" s="10"/>
    </row>
    <row r="1083" ht="12.75">
      <c r="P1083" s="10"/>
    </row>
    <row r="1084" ht="12.75">
      <c r="P1084" s="10"/>
    </row>
    <row r="1085" ht="12.75">
      <c r="P1085" s="10"/>
    </row>
    <row r="1086" ht="12.75">
      <c r="P1086" s="10"/>
    </row>
    <row r="1087" ht="12.75">
      <c r="P1087" s="10"/>
    </row>
    <row r="1088" ht="12.75">
      <c r="P1088" s="10"/>
    </row>
    <row r="1089" ht="12.75">
      <c r="P1089" s="10"/>
    </row>
    <row r="1090" ht="12.75">
      <c r="P1090" s="10"/>
    </row>
    <row r="1091" ht="12.75">
      <c r="P1091" s="10"/>
    </row>
    <row r="1092" ht="12.75">
      <c r="P1092" s="10"/>
    </row>
    <row r="1093" ht="12.75">
      <c r="P1093" s="10"/>
    </row>
    <row r="1094" ht="12.75">
      <c r="P1094" s="10"/>
    </row>
    <row r="1095" ht="12.75">
      <c r="P1095" s="10"/>
    </row>
    <row r="1096" ht="12.75">
      <c r="P1096" s="10"/>
    </row>
    <row r="1097" ht="12.75">
      <c r="P1097" s="10"/>
    </row>
    <row r="1098" ht="12.75">
      <c r="P1098" s="10"/>
    </row>
    <row r="1099" ht="12.75">
      <c r="P1099" s="10"/>
    </row>
    <row r="1100" ht="12.75">
      <c r="P1100" s="10"/>
    </row>
    <row r="1101" ht="12.75">
      <c r="P1101" s="10"/>
    </row>
    <row r="1102" ht="12.75">
      <c r="P1102" s="10"/>
    </row>
    <row r="1103" ht="12.75">
      <c r="P1103" s="10"/>
    </row>
    <row r="1104" ht="12.75">
      <c r="P1104" s="10"/>
    </row>
    <row r="1105" ht="12.75">
      <c r="P1105" s="10"/>
    </row>
    <row r="1106" ht="12.75">
      <c r="P1106" s="10"/>
    </row>
    <row r="1107" ht="12.75">
      <c r="P1107" s="10"/>
    </row>
    <row r="1108" ht="12.75">
      <c r="P1108" s="10"/>
    </row>
    <row r="1109" ht="12.75">
      <c r="P1109" s="10"/>
    </row>
    <row r="1110" ht="12.75">
      <c r="P1110" s="10"/>
    </row>
    <row r="1111" ht="12.75">
      <c r="P1111" s="10"/>
    </row>
    <row r="1112" ht="12.75">
      <c r="P1112" s="10"/>
    </row>
    <row r="1113" ht="12.75">
      <c r="P1113" s="10"/>
    </row>
    <row r="1114" ht="12.75">
      <c r="P1114" s="10"/>
    </row>
    <row r="1115" ht="12.75">
      <c r="P1115" s="10"/>
    </row>
    <row r="1116" ht="12.75">
      <c r="P1116" s="10"/>
    </row>
    <row r="1117" ht="12.75">
      <c r="P1117" s="10"/>
    </row>
    <row r="1118" ht="12.75">
      <c r="P1118" s="10"/>
    </row>
    <row r="1119" ht="12.75">
      <c r="P1119" s="10"/>
    </row>
    <row r="1120" ht="12.75">
      <c r="P1120" s="10"/>
    </row>
    <row r="1121" ht="12.75">
      <c r="P1121" s="10"/>
    </row>
    <row r="1122" ht="12.75">
      <c r="P1122" s="10"/>
    </row>
    <row r="1123" ht="12.75">
      <c r="P1123" s="10"/>
    </row>
    <row r="1124" ht="12.75">
      <c r="P1124" s="10"/>
    </row>
    <row r="1125" ht="12.75">
      <c r="P1125" s="10"/>
    </row>
    <row r="1126" ht="12.75">
      <c r="P1126" s="10"/>
    </row>
    <row r="1127" ht="12.75">
      <c r="P1127" s="10"/>
    </row>
    <row r="1128" ht="12.75">
      <c r="P1128" s="10"/>
    </row>
    <row r="1129" ht="12.75">
      <c r="P1129" s="10"/>
    </row>
    <row r="1130" ht="12.75">
      <c r="P1130" s="10"/>
    </row>
    <row r="1131" ht="12.75">
      <c r="P1131" s="10"/>
    </row>
    <row r="1132" ht="12.75">
      <c r="P1132" s="10"/>
    </row>
    <row r="1133" ht="12.75">
      <c r="P1133" s="10"/>
    </row>
    <row r="1134" ht="12.75">
      <c r="P1134" s="10"/>
    </row>
    <row r="1135" ht="12.75">
      <c r="P1135" s="10"/>
    </row>
    <row r="1136" ht="12.75">
      <c r="P1136" s="10"/>
    </row>
    <row r="1137" ht="12.75">
      <c r="P1137" s="10"/>
    </row>
    <row r="1138" ht="12.75">
      <c r="P1138" s="10"/>
    </row>
    <row r="1139" ht="12.75">
      <c r="P1139" s="10"/>
    </row>
    <row r="1140" ht="12.75">
      <c r="P1140" s="10"/>
    </row>
    <row r="1141" ht="12.75">
      <c r="P1141" s="10"/>
    </row>
    <row r="1142" ht="12.75">
      <c r="P1142" s="10"/>
    </row>
    <row r="1143" ht="12.75">
      <c r="P1143" s="10"/>
    </row>
    <row r="1144" ht="12.75">
      <c r="P1144" s="10"/>
    </row>
    <row r="1145" ht="12.75">
      <c r="P1145" s="10"/>
    </row>
    <row r="1146" ht="12.75">
      <c r="P1146" s="10"/>
    </row>
    <row r="1147" ht="12.75">
      <c r="P1147" s="10"/>
    </row>
    <row r="1148" ht="12.75">
      <c r="P1148" s="10"/>
    </row>
    <row r="1149" ht="12.75">
      <c r="P1149" s="10"/>
    </row>
    <row r="1150" ht="12.75">
      <c r="P1150" s="10"/>
    </row>
    <row r="1151" ht="12.75">
      <c r="P1151" s="10"/>
    </row>
    <row r="1152" ht="12.75">
      <c r="P1152" s="10"/>
    </row>
    <row r="1153" ht="12.75">
      <c r="P1153" s="10"/>
    </row>
    <row r="1154" ht="12.75">
      <c r="P1154" s="10"/>
    </row>
    <row r="1155" ht="12.75">
      <c r="P1155" s="10"/>
    </row>
    <row r="1156" ht="12.75">
      <c r="P1156" s="10"/>
    </row>
    <row r="1157" ht="12.75">
      <c r="P1157" s="10"/>
    </row>
    <row r="1158" ht="12.75">
      <c r="P1158" s="10"/>
    </row>
    <row r="1159" ht="12.75">
      <c r="P1159" s="10"/>
    </row>
    <row r="1160" ht="12.75">
      <c r="P1160" s="10"/>
    </row>
    <row r="1161" ht="12.75">
      <c r="P1161" s="10"/>
    </row>
    <row r="1162" ht="12.75">
      <c r="P1162" s="10"/>
    </row>
    <row r="1163" ht="12.75">
      <c r="P1163" s="10"/>
    </row>
    <row r="1164" ht="12.75">
      <c r="P1164" s="10"/>
    </row>
    <row r="1165" ht="12.75">
      <c r="P1165" s="10"/>
    </row>
    <row r="1166" ht="12.75">
      <c r="P1166" s="10"/>
    </row>
    <row r="1167" ht="12.75">
      <c r="P1167" s="10"/>
    </row>
    <row r="1168" ht="12.75">
      <c r="P1168" s="10"/>
    </row>
    <row r="1169" ht="12.75">
      <c r="P1169" s="10"/>
    </row>
    <row r="1170" ht="12.75">
      <c r="P1170" s="10"/>
    </row>
    <row r="1171" ht="12.75">
      <c r="P1171" s="10"/>
    </row>
    <row r="1172" ht="12.75">
      <c r="P1172" s="10"/>
    </row>
    <row r="1173" ht="12.75">
      <c r="P1173" s="10"/>
    </row>
    <row r="1174" ht="12.75">
      <c r="P1174" s="10"/>
    </row>
    <row r="1175" ht="12.75">
      <c r="P1175" s="10"/>
    </row>
    <row r="1176" ht="12.75">
      <c r="P1176" s="10"/>
    </row>
    <row r="1177" ht="12.75">
      <c r="P1177" s="10"/>
    </row>
    <row r="1178" ht="12.75">
      <c r="P1178" s="10"/>
    </row>
    <row r="1179" ht="12.75">
      <c r="P1179" s="10"/>
    </row>
    <row r="1180" ht="12.75">
      <c r="P1180" s="10"/>
    </row>
    <row r="1181" ht="12.75">
      <c r="P1181" s="10"/>
    </row>
    <row r="1182" ht="12.75">
      <c r="P1182" s="10"/>
    </row>
    <row r="1183" ht="12.75">
      <c r="P1183" s="10"/>
    </row>
    <row r="1184" ht="12.75">
      <c r="P1184" s="10"/>
    </row>
    <row r="1185" ht="12.75">
      <c r="P1185" s="10"/>
    </row>
    <row r="1186" ht="12.75">
      <c r="P1186" s="10"/>
    </row>
    <row r="1187" ht="12.75">
      <c r="P1187" s="10"/>
    </row>
    <row r="1188" ht="12.75">
      <c r="P1188" s="10"/>
    </row>
    <row r="1189" ht="12.75">
      <c r="P1189" s="10"/>
    </row>
    <row r="1190" ht="12.75">
      <c r="P1190" s="10"/>
    </row>
    <row r="1191" ht="12.75">
      <c r="P1191" s="10"/>
    </row>
    <row r="1192" ht="12.75">
      <c r="P1192" s="10"/>
    </row>
    <row r="1193" ht="12.75">
      <c r="P1193" s="10"/>
    </row>
    <row r="1194" ht="12.75">
      <c r="P1194" s="10"/>
    </row>
    <row r="1195" ht="12.75">
      <c r="P1195" s="10"/>
    </row>
    <row r="1196" ht="12.75">
      <c r="P1196" s="10"/>
    </row>
    <row r="1197" ht="12.75">
      <c r="P1197" s="10"/>
    </row>
    <row r="1198" ht="12.75">
      <c r="P1198" s="10"/>
    </row>
    <row r="1199" ht="12.75">
      <c r="P1199" s="10"/>
    </row>
    <row r="1200" ht="12.75">
      <c r="P1200" s="10"/>
    </row>
    <row r="1201" ht="12.75">
      <c r="P1201" s="10"/>
    </row>
    <row r="1202" ht="12.75">
      <c r="P1202" s="10"/>
    </row>
    <row r="1203" ht="12.75">
      <c r="P1203" s="10"/>
    </row>
    <row r="1204" ht="12.75">
      <c r="P1204" s="10"/>
    </row>
    <row r="1205" ht="12.75">
      <c r="P1205" s="10"/>
    </row>
    <row r="1206" ht="12.75">
      <c r="P1206" s="10"/>
    </row>
    <row r="1207" ht="12.75">
      <c r="P1207" s="10"/>
    </row>
    <row r="1208" ht="12.75">
      <c r="P1208" s="10"/>
    </row>
    <row r="1209" ht="12.75">
      <c r="P1209" s="10"/>
    </row>
    <row r="1210" ht="12.75">
      <c r="P1210" s="10"/>
    </row>
    <row r="1211" ht="12.75">
      <c r="P1211" s="10"/>
    </row>
    <row r="1212" ht="12.75">
      <c r="P1212" s="10"/>
    </row>
    <row r="1213" ht="12.75">
      <c r="P1213" s="10"/>
    </row>
    <row r="1214" ht="12.75">
      <c r="P1214" s="10"/>
    </row>
    <row r="1215" ht="12.75">
      <c r="P1215" s="10"/>
    </row>
    <row r="1216" ht="12.75">
      <c r="P1216" s="10"/>
    </row>
    <row r="1217" ht="12.75">
      <c r="P1217" s="10"/>
    </row>
    <row r="1218" ht="12.75">
      <c r="P1218" s="10"/>
    </row>
    <row r="1219" ht="12.75">
      <c r="P1219" s="10"/>
    </row>
    <row r="1220" ht="12.75">
      <c r="P1220" s="10"/>
    </row>
    <row r="1221" ht="12.75">
      <c r="P1221" s="10"/>
    </row>
    <row r="1222" ht="12.75">
      <c r="P1222" s="10"/>
    </row>
    <row r="1223" ht="12.75">
      <c r="P1223" s="10"/>
    </row>
    <row r="1224" ht="12.75">
      <c r="P1224" s="10"/>
    </row>
    <row r="1225" ht="12.75">
      <c r="P1225" s="10"/>
    </row>
    <row r="1226" ht="12.75">
      <c r="P1226" s="10"/>
    </row>
    <row r="1227" ht="12.75">
      <c r="P1227" s="10"/>
    </row>
    <row r="1228" ht="12.75">
      <c r="P1228" s="10"/>
    </row>
    <row r="1229" ht="12.75">
      <c r="P1229" s="10"/>
    </row>
    <row r="1230" ht="12.75">
      <c r="P1230" s="10"/>
    </row>
    <row r="1231" ht="12.75">
      <c r="P1231" s="10"/>
    </row>
    <row r="1232" ht="12.75">
      <c r="P1232" s="10"/>
    </row>
    <row r="1233" ht="12.75">
      <c r="P1233" s="10"/>
    </row>
    <row r="1234" ht="12.75">
      <c r="P1234" s="10"/>
    </row>
    <row r="1235" ht="12.75">
      <c r="P1235" s="10"/>
    </row>
    <row r="1236" ht="12.75">
      <c r="P1236" s="10"/>
    </row>
    <row r="1237" ht="12.75">
      <c r="P1237" s="10"/>
    </row>
    <row r="1238" ht="12.75">
      <c r="P1238" s="10"/>
    </row>
    <row r="1239" ht="12.75">
      <c r="P1239" s="10"/>
    </row>
    <row r="1240" ht="12.75">
      <c r="P1240" s="10"/>
    </row>
    <row r="1241" ht="12.75">
      <c r="P1241" s="10"/>
    </row>
    <row r="1242" ht="12.75">
      <c r="P1242" s="10"/>
    </row>
    <row r="1243" ht="12.75">
      <c r="P1243" s="10"/>
    </row>
    <row r="1244" ht="12.75">
      <c r="P1244" s="10"/>
    </row>
    <row r="1245" ht="12.75">
      <c r="P1245" s="10"/>
    </row>
    <row r="1246" ht="12.75">
      <c r="P1246" s="10"/>
    </row>
    <row r="1247" ht="12.75">
      <c r="P1247" s="10"/>
    </row>
    <row r="1248" ht="12.75">
      <c r="P1248" s="10"/>
    </row>
    <row r="1249" ht="12.75">
      <c r="P1249" s="10"/>
    </row>
    <row r="1250" ht="12.75">
      <c r="P1250" s="10"/>
    </row>
    <row r="1251" ht="12.75">
      <c r="P1251" s="10"/>
    </row>
    <row r="1252" ht="12.75">
      <c r="P1252" s="10"/>
    </row>
    <row r="1253" ht="12.75">
      <c r="P1253" s="10"/>
    </row>
    <row r="1254" ht="12.75">
      <c r="P1254" s="10"/>
    </row>
    <row r="1255" ht="12.75">
      <c r="P1255" s="10"/>
    </row>
    <row r="1256" ht="12.75">
      <c r="P1256" s="10"/>
    </row>
    <row r="1257" ht="12.75">
      <c r="P1257" s="10"/>
    </row>
    <row r="1258" ht="12.75">
      <c r="P1258" s="10"/>
    </row>
    <row r="1259" ht="12.75">
      <c r="P1259" s="10"/>
    </row>
    <row r="1260" ht="12.75">
      <c r="P1260" s="10"/>
    </row>
    <row r="1261" ht="12.75">
      <c r="P1261" s="10"/>
    </row>
    <row r="1262" ht="12.75">
      <c r="P1262" s="10"/>
    </row>
    <row r="1263" ht="12.75">
      <c r="P1263" s="10"/>
    </row>
    <row r="1264" ht="12.75">
      <c r="P1264" s="10"/>
    </row>
    <row r="1265" ht="12.75">
      <c r="P1265" s="10"/>
    </row>
    <row r="1266" ht="12.75">
      <c r="P1266" s="10"/>
    </row>
    <row r="1267" ht="12.75">
      <c r="P1267" s="10"/>
    </row>
    <row r="1268" ht="12.75">
      <c r="P1268" s="10"/>
    </row>
    <row r="1269" ht="12.75">
      <c r="P1269" s="10"/>
    </row>
    <row r="1270" ht="12.75">
      <c r="P1270" s="10"/>
    </row>
    <row r="1271" ht="12.75">
      <c r="P1271" s="10"/>
    </row>
    <row r="1272" ht="12.75">
      <c r="P1272" s="10"/>
    </row>
    <row r="1273" ht="12.75">
      <c r="P1273" s="10"/>
    </row>
    <row r="1274" ht="12.75">
      <c r="P1274" s="10"/>
    </row>
    <row r="1275" ht="12.75">
      <c r="P1275" s="10"/>
    </row>
    <row r="1276" ht="12.75">
      <c r="P1276" s="10"/>
    </row>
    <row r="1277" ht="12.75">
      <c r="P1277" s="10"/>
    </row>
    <row r="1278" ht="12.75">
      <c r="P1278" s="10"/>
    </row>
    <row r="1279" ht="12.75">
      <c r="P1279" s="10"/>
    </row>
    <row r="1280" ht="12.75">
      <c r="P1280" s="10"/>
    </row>
    <row r="1281" ht="12.75">
      <c r="P1281" s="10"/>
    </row>
    <row r="1282" ht="12.75">
      <c r="P1282" s="10"/>
    </row>
    <row r="1283" ht="12.75">
      <c r="P1283" s="10"/>
    </row>
    <row r="1284" ht="12.75">
      <c r="P1284" s="10"/>
    </row>
    <row r="1285" ht="12.75">
      <c r="P1285" s="10"/>
    </row>
    <row r="1286" ht="12.75">
      <c r="P1286" s="10"/>
    </row>
    <row r="1287" ht="12.75">
      <c r="P1287" s="10"/>
    </row>
    <row r="1288" ht="12.75">
      <c r="P1288" s="10"/>
    </row>
    <row r="1289" ht="12.75">
      <c r="P1289" s="10"/>
    </row>
    <row r="1290" ht="12.75">
      <c r="P1290" s="10"/>
    </row>
    <row r="1291" ht="12.75">
      <c r="P1291" s="10"/>
    </row>
    <row r="1292" ht="12.75">
      <c r="P1292" s="10"/>
    </row>
    <row r="1293" ht="12.75">
      <c r="P1293" s="10"/>
    </row>
    <row r="1294" ht="12.75">
      <c r="P1294" s="10"/>
    </row>
    <row r="1295" ht="12.75">
      <c r="P1295" s="10"/>
    </row>
    <row r="1296" ht="12.75">
      <c r="P1296" s="10"/>
    </row>
    <row r="1297" ht="12.75">
      <c r="P1297" s="10"/>
    </row>
    <row r="1298" ht="12.75">
      <c r="P1298" s="10"/>
    </row>
    <row r="1299" ht="12.75">
      <c r="P1299" s="10"/>
    </row>
    <row r="1300" ht="12.75">
      <c r="P1300" s="10"/>
    </row>
    <row r="1301" ht="12.75">
      <c r="P1301" s="10"/>
    </row>
    <row r="1302" ht="12.75">
      <c r="P1302" s="10"/>
    </row>
    <row r="1303" ht="12.75">
      <c r="P1303" s="10"/>
    </row>
    <row r="1304" ht="12.75">
      <c r="P1304" s="10"/>
    </row>
    <row r="1305" ht="12.75">
      <c r="P1305" s="10"/>
    </row>
    <row r="1306" ht="12.75">
      <c r="P1306" s="10"/>
    </row>
    <row r="1307" ht="12.75">
      <c r="P1307" s="10"/>
    </row>
    <row r="1308" ht="12.75">
      <c r="P1308" s="10"/>
    </row>
    <row r="1309" ht="12.75">
      <c r="P1309" s="10"/>
    </row>
    <row r="1310" ht="12.75">
      <c r="P1310" s="10"/>
    </row>
    <row r="1311" ht="12.75">
      <c r="P1311" s="10"/>
    </row>
    <row r="1312" ht="12.75">
      <c r="P1312" s="10"/>
    </row>
    <row r="1313" ht="12.75">
      <c r="P1313" s="10"/>
    </row>
    <row r="1314" ht="12.75">
      <c r="P1314" s="10"/>
    </row>
    <row r="1315" ht="12.75">
      <c r="P1315" s="10"/>
    </row>
    <row r="1316" ht="12.75">
      <c r="P1316" s="10"/>
    </row>
    <row r="1317" ht="12.75">
      <c r="P1317" s="10"/>
    </row>
    <row r="1318" ht="12.75">
      <c r="P1318" s="10"/>
    </row>
    <row r="1319" ht="12.75">
      <c r="P1319" s="10"/>
    </row>
    <row r="1320" ht="12.75">
      <c r="P1320" s="10"/>
    </row>
    <row r="1321" ht="12.75">
      <c r="P1321" s="10"/>
    </row>
    <row r="1322" ht="12.75">
      <c r="P1322" s="10"/>
    </row>
    <row r="1323" ht="12.75">
      <c r="P1323" s="10"/>
    </row>
    <row r="1324" ht="12.75">
      <c r="P1324" s="10"/>
    </row>
    <row r="1325" ht="12.75">
      <c r="P1325" s="10"/>
    </row>
    <row r="1326" ht="12.75">
      <c r="P1326" s="10"/>
    </row>
    <row r="1327" ht="12.75">
      <c r="P1327" s="10"/>
    </row>
    <row r="1328" ht="12.75">
      <c r="P1328" s="10"/>
    </row>
    <row r="1329" ht="12.75">
      <c r="P1329" s="10"/>
    </row>
    <row r="1330" ht="12.75">
      <c r="P1330" s="10"/>
    </row>
    <row r="1331" ht="12.75">
      <c r="P1331" s="10"/>
    </row>
    <row r="1332" ht="12.75">
      <c r="P1332" s="10"/>
    </row>
    <row r="1333" ht="12.75">
      <c r="P1333" s="10"/>
    </row>
    <row r="1334" ht="12.75">
      <c r="P1334" s="10"/>
    </row>
    <row r="1335" ht="12.75">
      <c r="P1335" s="10"/>
    </row>
    <row r="1336" ht="12.75">
      <c r="P1336" s="10"/>
    </row>
    <row r="1337" ht="12.75">
      <c r="P1337" s="10"/>
    </row>
    <row r="1338" ht="12.75">
      <c r="P1338" s="10"/>
    </row>
    <row r="1339" ht="12.75">
      <c r="P1339" s="10"/>
    </row>
    <row r="1340" ht="12.75">
      <c r="P1340" s="10"/>
    </row>
    <row r="1341" ht="12.75">
      <c r="P1341" s="10"/>
    </row>
    <row r="1342" ht="12.75">
      <c r="P1342" s="10"/>
    </row>
    <row r="1343" ht="12.75">
      <c r="P1343" s="10"/>
    </row>
    <row r="1344" ht="12.75">
      <c r="P1344" s="10"/>
    </row>
    <row r="1345" ht="12.75">
      <c r="P1345" s="10"/>
    </row>
    <row r="1346" ht="12.75">
      <c r="P1346" s="10"/>
    </row>
    <row r="1347" ht="12.75">
      <c r="P1347" s="10"/>
    </row>
    <row r="1348" ht="12.75">
      <c r="P1348" s="10"/>
    </row>
    <row r="1349" ht="12.75">
      <c r="P1349" s="10"/>
    </row>
    <row r="1350" ht="12.75">
      <c r="P1350" s="10"/>
    </row>
    <row r="1351" ht="12.75">
      <c r="P1351" s="10"/>
    </row>
    <row r="1352" ht="12.75">
      <c r="P1352" s="10"/>
    </row>
    <row r="1353" ht="12.75">
      <c r="P1353" s="10"/>
    </row>
    <row r="1354" ht="12.75">
      <c r="P1354" s="10"/>
    </row>
    <row r="1355" ht="12.75">
      <c r="P1355" s="10"/>
    </row>
    <row r="1356" ht="12.75">
      <c r="P1356" s="10"/>
    </row>
    <row r="1357" ht="12.75">
      <c r="P1357" s="10"/>
    </row>
    <row r="1358" ht="12.75">
      <c r="P1358" s="10"/>
    </row>
    <row r="1359" ht="12.75">
      <c r="P1359" s="10"/>
    </row>
    <row r="1360" ht="12.75">
      <c r="P1360" s="10"/>
    </row>
    <row r="1361" ht="12.75">
      <c r="P1361" s="10"/>
    </row>
    <row r="1362" ht="12.75">
      <c r="P1362" s="10"/>
    </row>
    <row r="1363" ht="12.75">
      <c r="P1363" s="10"/>
    </row>
    <row r="1364" ht="12.75">
      <c r="P1364" s="10"/>
    </row>
    <row r="1365" ht="12.75">
      <c r="P1365" s="10"/>
    </row>
    <row r="1366" ht="12.75">
      <c r="P1366" s="10"/>
    </row>
    <row r="1367" ht="12.75">
      <c r="P1367" s="10"/>
    </row>
    <row r="1368" ht="12.75">
      <c r="P1368" s="10"/>
    </row>
    <row r="1369" ht="12.75">
      <c r="P1369" s="10"/>
    </row>
    <row r="1370" ht="12.75">
      <c r="P1370" s="10"/>
    </row>
    <row r="1371" ht="12.75">
      <c r="P1371" s="10"/>
    </row>
    <row r="1372" ht="12.75">
      <c r="P1372" s="10"/>
    </row>
    <row r="1373" ht="12.75">
      <c r="P1373" s="10"/>
    </row>
    <row r="1374" ht="12.75">
      <c r="P1374" s="10"/>
    </row>
    <row r="1375" ht="12.75">
      <c r="P1375" s="10"/>
    </row>
    <row r="1376" ht="12.75">
      <c r="P1376" s="10"/>
    </row>
    <row r="1377" ht="12.75">
      <c r="P1377" s="10"/>
    </row>
    <row r="1378" ht="12.75">
      <c r="P1378" s="10"/>
    </row>
    <row r="1379" ht="12.75">
      <c r="P1379" s="10"/>
    </row>
    <row r="1380" ht="12.75">
      <c r="P1380" s="10"/>
    </row>
    <row r="1381" ht="12.75">
      <c r="P1381" s="10"/>
    </row>
    <row r="1382" ht="12.75">
      <c r="P1382" s="10"/>
    </row>
    <row r="1383" ht="12.75">
      <c r="P1383" s="10"/>
    </row>
    <row r="1384" ht="12.75">
      <c r="P1384" s="10"/>
    </row>
    <row r="1385" ht="12.75">
      <c r="P1385" s="10"/>
    </row>
    <row r="1386" ht="12.75">
      <c r="P1386" s="10"/>
    </row>
    <row r="1387" ht="12.75">
      <c r="P1387" s="10"/>
    </row>
    <row r="1388" ht="12.75">
      <c r="P1388" s="10"/>
    </row>
    <row r="1389" ht="12.75">
      <c r="P1389" s="10"/>
    </row>
    <row r="1390" ht="12.75">
      <c r="P1390" s="10"/>
    </row>
    <row r="1391" ht="12.75">
      <c r="P1391" s="10"/>
    </row>
    <row r="1392" ht="12.75">
      <c r="P1392" s="10"/>
    </row>
    <row r="1393" ht="12.75">
      <c r="P1393" s="10"/>
    </row>
    <row r="1394" ht="12.75">
      <c r="P1394" s="10"/>
    </row>
    <row r="1395" ht="12.75">
      <c r="P1395" s="10"/>
    </row>
    <row r="1396" ht="12.75">
      <c r="P1396" s="10"/>
    </row>
    <row r="1397" ht="12.75">
      <c r="P1397" s="10"/>
    </row>
    <row r="1398" ht="12.75">
      <c r="P1398" s="10"/>
    </row>
    <row r="1399" ht="12.75">
      <c r="P1399" s="10"/>
    </row>
    <row r="1400" ht="12.75">
      <c r="P1400" s="10"/>
    </row>
    <row r="1401" ht="12.75">
      <c r="P1401" s="10"/>
    </row>
    <row r="1402" ht="12.75">
      <c r="P1402" s="10"/>
    </row>
    <row r="1403" ht="12.75">
      <c r="P1403" s="10"/>
    </row>
    <row r="1404" ht="12.75">
      <c r="P1404" s="10"/>
    </row>
    <row r="1405" ht="12.75">
      <c r="P1405" s="10"/>
    </row>
    <row r="1406" ht="12.75">
      <c r="P1406" s="10"/>
    </row>
    <row r="1407" ht="12.75">
      <c r="P1407" s="10"/>
    </row>
    <row r="1408" ht="12.75">
      <c r="P1408" s="10"/>
    </row>
    <row r="1409" ht="12.75">
      <c r="P1409" s="10"/>
    </row>
    <row r="1410" ht="12.75">
      <c r="P1410" s="10"/>
    </row>
  </sheetData>
  <mergeCells count="8">
    <mergeCell ref="P8:Q8"/>
    <mergeCell ref="J8:K8"/>
    <mergeCell ref="L8:M8"/>
    <mergeCell ref="N8:O8"/>
    <mergeCell ref="B8:C8"/>
    <mergeCell ref="D8:E8"/>
    <mergeCell ref="F8:G8"/>
    <mergeCell ref="H8:I8"/>
  </mergeCells>
  <printOptions/>
  <pageMargins left="0.37" right="0" top="0.22" bottom="0.23" header="0.17" footer="0.38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lammy</dc:creator>
  <cp:keywords/>
  <dc:description/>
  <cp:lastModifiedBy>yapkc</cp:lastModifiedBy>
  <cp:lastPrinted>2005-04-22T08:15:06Z</cp:lastPrinted>
  <dcterms:created xsi:type="dcterms:W3CDTF">2005-04-20T06:04:29Z</dcterms:created>
  <dcterms:modified xsi:type="dcterms:W3CDTF">2005-05-18T10:33:36Z</dcterms:modified>
  <cp:category/>
  <cp:version/>
  <cp:contentType/>
  <cp:contentStatus/>
</cp:coreProperties>
</file>